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F:\THST\2023\File quản lý tài chính cá nhân Version 1\File quản lý tài chính cá nhân Version 1\"/>
    </mc:Choice>
  </mc:AlternateContent>
  <xr:revisionPtr revIDLastSave="0" documentId="13_ncr:1_{96A28803-FA6B-4B54-A686-6C523F78873F}" xr6:coauthVersionLast="47" xr6:coauthVersionMax="47" xr10:uidLastSave="{00000000-0000-0000-0000-000000000000}"/>
  <bookViews>
    <workbookView xWindow="-108" yWindow="-108" windowWidth="30936" windowHeight="16776" xr2:uid="{00000000-000D-0000-FFFF-FFFF00000000}"/>
  </bookViews>
  <sheets>
    <sheet name="HOME" sheetId="1" r:id="rId1"/>
    <sheet name="Tong Hop" sheetId="8" r:id="rId2"/>
    <sheet name="Khoan chi" sheetId="2" r:id="rId3"/>
    <sheet name="Khoan thu" sheetId="3" r:id="rId4"/>
    <sheet name="Khoan dau tu" sheetId="4" r:id="rId5"/>
    <sheet name="Khoan di vay" sheetId="6" r:id="rId6"/>
    <sheet name="Khoan cho vay" sheetId="5" r:id="rId7"/>
    <sheet name="Khoan tiet kiem" sheetId="7" r:id="rId8"/>
  </sheets>
  <definedNames>
    <definedName name="Slicer_Năm">#N/A</definedName>
    <definedName name="Slicer_Tháng">#N/A</definedName>
  </definedNames>
  <calcPr calcId="191029"/>
  <pivotCaches>
    <pivotCache cacheId="0" r:id="rId9"/>
    <pivotCache cacheId="1" r:id="rId10"/>
    <pivotCache cacheId="2" r:id="rId11"/>
    <pivotCache cacheId="3" r:id="rId12"/>
    <pivotCache cacheId="4" r:id="rId13"/>
    <pivotCache cacheId="5" r:id="rId14"/>
  </pivotCaches>
  <extLst>
    <ext xmlns:x14="http://schemas.microsoft.com/office/spreadsheetml/2009/9/main" uri="{BBE1A952-AA13-448e-AADC-164F8A28A991}">
      <x14:slicerCaches>
        <x14:slicerCache r:id="rId15"/>
        <x14:slicerCache r:id="rId1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 i="2" l="1"/>
  <c r="A19" i="2"/>
  <c r="A16" i="2"/>
  <c r="A6" i="4"/>
  <c r="A12" i="2"/>
  <c r="A5" i="5"/>
  <c r="A9" i="3"/>
  <c r="A6" i="3"/>
  <c r="H2" i="2"/>
  <c r="C4" i="8" s="1"/>
  <c r="A18" i="2"/>
  <c r="A17" i="2"/>
  <c r="A15" i="2"/>
  <c r="A14" i="2"/>
  <c r="A13" i="2"/>
  <c r="A11" i="2"/>
  <c r="A10" i="2"/>
  <c r="A9" i="2"/>
  <c r="A8" i="2"/>
  <c r="A7" i="2"/>
  <c r="A6" i="2"/>
  <c r="A5" i="2"/>
  <c r="A4" i="2"/>
  <c r="H2" i="3"/>
  <c r="C5" i="8" s="1"/>
  <c r="A8" i="3"/>
  <c r="A7" i="3"/>
  <c r="A5" i="3"/>
  <c r="A4" i="3"/>
  <c r="A9" i="8"/>
  <c r="A8" i="8"/>
  <c r="A7" i="8"/>
  <c r="A6" i="8"/>
  <c r="A5" i="8"/>
  <c r="A4" i="8"/>
  <c r="I2" i="4"/>
  <c r="C6" i="8" s="1"/>
  <c r="A5" i="4"/>
  <c r="A4" i="4"/>
  <c r="I2" i="6"/>
  <c r="C7" i="8" s="1"/>
  <c r="A5" i="6"/>
  <c r="A4" i="6"/>
  <c r="I2" i="5"/>
  <c r="C8" i="8" s="1"/>
  <c r="A6" i="5"/>
  <c r="A4" i="5"/>
  <c r="A5" i="7"/>
  <c r="A6" i="7"/>
  <c r="H2" i="7"/>
  <c r="C9" i="8" s="1"/>
  <c r="A4" i="7"/>
</calcChain>
</file>

<file path=xl/sharedStrings.xml><?xml version="1.0" encoding="utf-8"?>
<sst xmlns="http://schemas.openxmlformats.org/spreadsheetml/2006/main" count="206" uniqueCount="106">
  <si>
    <t>Tháng</t>
  </si>
  <si>
    <t>Năm</t>
  </si>
  <si>
    <t>STT</t>
  </si>
  <si>
    <t>Ngày</t>
  </si>
  <si>
    <t>Nội Dung</t>
  </si>
  <si>
    <t>Số Tiền</t>
  </si>
  <si>
    <t>Trích Tiền Lương Tháng 1</t>
  </si>
  <si>
    <t>Trích Tiền Lương Tháng 3</t>
  </si>
  <si>
    <t>Tổng số tiền tiết kiệm:</t>
  </si>
  <si>
    <t>Cho bạn A Vay</t>
  </si>
  <si>
    <t>Cho Anh B Vay</t>
  </si>
  <si>
    <t>% lãi tháng</t>
  </si>
  <si>
    <t>SĐT</t>
  </si>
  <si>
    <t>0986 198 568</t>
  </si>
  <si>
    <t>0988 188 988</t>
  </si>
  <si>
    <t>Vay Anh A</t>
  </si>
  <si>
    <t>0986 177 666</t>
  </si>
  <si>
    <t>0988 888 888</t>
  </si>
  <si>
    <t>Vay Chú T</t>
  </si>
  <si>
    <t>Loại Hình</t>
  </si>
  <si>
    <t>Giá Hiện Tại</t>
  </si>
  <si>
    <t>Nhà Đất</t>
  </si>
  <si>
    <t>Vàng</t>
  </si>
  <si>
    <t>Mua Lô đất XYZ Long Biên</t>
  </si>
  <si>
    <t>Mua Vàng SJC 9999</t>
  </si>
  <si>
    <t>Tổng số tiền đã đầu tư:</t>
  </si>
  <si>
    <t>Tổng số tiền đi vay (nợ):</t>
  </si>
  <si>
    <t>Tổng số tiền cho vay:</t>
  </si>
  <si>
    <t>Khoản</t>
  </si>
  <si>
    <t>Tổng số tiền</t>
  </si>
  <si>
    <t>Khoản chi</t>
  </si>
  <si>
    <t>Khoản thu</t>
  </si>
  <si>
    <t>Khoản đầu tư</t>
  </si>
  <si>
    <t>khoản cho vay</t>
  </si>
  <si>
    <t>Khoản đi vay</t>
  </si>
  <si>
    <t>khoản tiết kiệm</t>
  </si>
  <si>
    <t>Lương</t>
  </si>
  <si>
    <t>Tiền Lương Tháng 1</t>
  </si>
  <si>
    <t>Tiền Lương Tháng 2</t>
  </si>
  <si>
    <t>Tiền Lương Tháng 3</t>
  </si>
  <si>
    <t>Tiền MMO</t>
  </si>
  <si>
    <t>Google</t>
  </si>
  <si>
    <t>Tổng khoản tiền kiếm được:</t>
  </si>
  <si>
    <t>Danh Mục Chi</t>
  </si>
  <si>
    <t>Đi Chợ</t>
  </si>
  <si>
    <t>Bên Nội</t>
  </si>
  <si>
    <t>Bên Ngoại</t>
  </si>
  <si>
    <t>Xe Cộ</t>
  </si>
  <si>
    <t>Ăn Ngoài</t>
  </si>
  <si>
    <t>Mua Sắm</t>
  </si>
  <si>
    <t>Học Tập</t>
  </si>
  <si>
    <t>Giải Trí</t>
  </si>
  <si>
    <t>Đầu Tư</t>
  </si>
  <si>
    <t>Cho Vay</t>
  </si>
  <si>
    <t>Tiền Ngu</t>
  </si>
  <si>
    <t>Cho Đi</t>
  </si>
  <si>
    <t>Tổng khoản chi</t>
  </si>
  <si>
    <t>Y Tế</t>
  </si>
  <si>
    <t>Xem phim, đi chơi</t>
  </si>
  <si>
    <t>Trích Tiền Lương Tháng 2</t>
  </si>
  <si>
    <t>Tiết Kiệm</t>
  </si>
  <si>
    <t>Cho anh A vay</t>
  </si>
  <si>
    <t>Mua găng tay, khẩu trang</t>
  </si>
  <si>
    <t>Vay tiền anh A</t>
  </si>
  <si>
    <t>Vay</t>
  </si>
  <si>
    <t>Mua sắm quần áo</t>
  </si>
  <si>
    <t>Chi tiền mua sách</t>
  </si>
  <si>
    <t>Nhu yếu phầm tháng 2</t>
  </si>
  <si>
    <t>Nhu yếu phẩm tháng 1</t>
  </si>
  <si>
    <t>Sinh Hoạt Phí</t>
  </si>
  <si>
    <t>Vay tiền chú T</t>
  </si>
  <si>
    <t>Mua quà 8-3</t>
  </si>
  <si>
    <t>Chi cho khoản tiết kiệm</t>
  </si>
  <si>
    <t>Chi mua sắm nhu yếu phảm hằng ngày</t>
  </si>
  <si>
    <t>Mua thuốc, khẩu trang,...</t>
  </si>
  <si>
    <t>Cho, tặng, quà biếu,…</t>
  </si>
  <si>
    <t>Mất tiền phạt ATGT, …</t>
  </si>
  <si>
    <t>Cho người khác vay tiền (hạn chế)</t>
  </si>
  <si>
    <t>Mang tiền đi đầu tư (Cổ phiếu, vàng, nhà đất,…)</t>
  </si>
  <si>
    <t>Xem phim, du lịch, đi chơi,…</t>
  </si>
  <si>
    <t>Mua sách vở, tham gia khóa học,…</t>
  </si>
  <si>
    <t>Mua quần áo, điện thoại,…</t>
  </si>
  <si>
    <t>Ăn tiệc, nhà hàng, bạn bè,…</t>
  </si>
  <si>
    <t>Mua quà cho nhà ngoại,…</t>
  </si>
  <si>
    <t>Mua quà cho nhà nội,…</t>
  </si>
  <si>
    <t>Bảo dưỡng, xăng xe, vé tàu xe,…</t>
  </si>
  <si>
    <t>Mua mắm muối, thức ăn,…</t>
  </si>
  <si>
    <t>Chú thích</t>
  </si>
  <si>
    <t>PIVOT SHEET KHOẢN CHI</t>
  </si>
  <si>
    <t>PIVOT SHEET KHOẢN THU</t>
  </si>
  <si>
    <t>PIVOT SHEET KHOẢN ĐẦU TƯ</t>
  </si>
  <si>
    <t>PIVOT SHEET KHOẢN ĐI VAY</t>
  </si>
  <si>
    <t>PIVOT SHEET KHOẢN CHO VAY</t>
  </si>
  <si>
    <t>PIVOT SHEET KHOẢN TIẾT KIỆM</t>
  </si>
  <si>
    <t>Grand Total</t>
  </si>
  <si>
    <t>Sum of Số Tiền</t>
  </si>
  <si>
    <t>Đặt cọc Lô đất XYZ Long Biên</t>
  </si>
  <si>
    <t>Row Labels</t>
  </si>
  <si>
    <t>Cho Anh C Vay</t>
  </si>
  <si>
    <t>0947 888 199</t>
  </si>
  <si>
    <t>Mã TK</t>
  </si>
  <si>
    <t>Lương T1</t>
  </si>
  <si>
    <t>Lương T2</t>
  </si>
  <si>
    <t>Lương T3</t>
  </si>
  <si>
    <t>Mua COIN MANA</t>
  </si>
  <si>
    <t>COIN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</si>
</sst>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_(* #,##0_);_(* \(#,##0\);_(* &quot;-&quot;??_);_(@_)"/>
  </numFmts>
  <fonts count="10" x14ac:knownFonts="1">
    <font>
      <sz val="11"/>
      <color theme="1"/>
      <name val="Calibri"/>
      <family val="2"/>
      <scheme val="minor"/>
    </font>
    <font>
      <sz val="11"/>
      <color theme="1"/>
      <name val="Calibri"/>
      <family val="2"/>
    </font>
    <font>
      <sz val="11"/>
      <color theme="1"/>
      <name val="Calibri"/>
      <family val="2"/>
      <scheme val="minor"/>
    </font>
    <font>
      <b/>
      <sz val="11"/>
      <color theme="1"/>
      <name val="Calibri"/>
      <family val="2"/>
    </font>
    <font>
      <b/>
      <sz val="10.5"/>
      <name val="Calibri"/>
      <family val="2"/>
    </font>
    <font>
      <sz val="10.5"/>
      <color theme="1"/>
      <name val="Calibri"/>
      <family val="2"/>
      <scheme val="minor"/>
    </font>
    <font>
      <sz val="8"/>
      <name val="Calibri"/>
      <family val="2"/>
      <scheme val="minor"/>
    </font>
    <font>
      <sz val="10.5"/>
      <color theme="1"/>
      <name val="Calibri"/>
      <family val="2"/>
    </font>
    <font>
      <b/>
      <sz val="11"/>
      <color theme="1"/>
      <name val="Calibri"/>
      <family val="2"/>
      <scheme val="minor"/>
    </font>
    <font>
      <b/>
      <sz val="11"/>
      <color theme="0"/>
      <name val="Calibri"/>
      <family val="2"/>
      <scheme val="minor"/>
    </font>
  </fonts>
  <fills count="9">
    <fill>
      <patternFill patternType="none"/>
    </fill>
    <fill>
      <patternFill patternType="gray125"/>
    </fill>
    <fill>
      <patternFill patternType="solid">
        <fgColor theme="1"/>
        <bgColor indexed="64"/>
      </patternFill>
    </fill>
    <fill>
      <patternFill patternType="solid">
        <fgColor rgb="FFFFFFCC"/>
      </patternFill>
    </fill>
    <fill>
      <patternFill patternType="solid">
        <fgColor theme="8" tint="0.39997558519241921"/>
        <bgColor indexed="65"/>
      </patternFill>
    </fill>
    <fill>
      <patternFill patternType="solid">
        <fgColor theme="0"/>
        <bgColor indexed="64"/>
      </patternFill>
    </fill>
    <fill>
      <patternFill patternType="solid">
        <fgColor theme="4"/>
        <bgColor theme="4"/>
      </patternFill>
    </fill>
    <fill>
      <patternFill patternType="solid">
        <fgColor rgb="FFFFFF00"/>
        <bgColor indexed="64"/>
      </patternFill>
    </fill>
    <fill>
      <patternFill patternType="solid">
        <fgColor theme="7" tint="0.79998168889431442"/>
        <bgColor indexed="64"/>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3F3F3"/>
      </left>
      <right/>
      <top/>
      <bottom/>
      <diagonal/>
    </border>
    <border>
      <left/>
      <right style="thin">
        <color rgb="FFF3F3F3"/>
      </right>
      <top/>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rgb="FFF3F3F3"/>
      </left>
      <right style="thin">
        <color rgb="FFF3F3F3"/>
      </right>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style="thin">
        <color theme="0" tint="-4.9989318521683403E-2"/>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left>
      <right style="thin">
        <color theme="4"/>
      </right>
      <top style="thin">
        <color theme="4"/>
      </top>
      <bottom style="thin">
        <color theme="4"/>
      </bottom>
      <diagonal/>
    </border>
    <border>
      <left/>
      <right/>
      <top/>
      <bottom style="thin">
        <color rgb="FF999999"/>
      </bottom>
      <diagonal/>
    </border>
  </borders>
  <cellStyleXfs count="5">
    <xf numFmtId="0" fontId="0" fillId="0" borderId="0"/>
    <xf numFmtId="43" fontId="2" fillId="0" borderId="0" applyFont="0" applyFill="0" applyBorder="0" applyAlignment="0" applyProtection="0"/>
    <xf numFmtId="0" fontId="2" fillId="3" borderId="1" applyNumberFormat="0" applyFont="0" applyAlignment="0" applyProtection="0"/>
    <xf numFmtId="0" fontId="3" fillId="0" borderId="2" applyNumberFormat="0" applyFill="0" applyAlignment="0" applyProtection="0"/>
    <xf numFmtId="0" fontId="1" fillId="4" borderId="0" applyNumberFormat="0" applyBorder="0" applyAlignment="0" applyProtection="0"/>
  </cellStyleXfs>
  <cellXfs count="43">
    <xf numFmtId="0" fontId="0" fillId="0" borderId="0" xfId="0"/>
    <xf numFmtId="0" fontId="0" fillId="2" borderId="0" xfId="0" applyFill="1"/>
    <xf numFmtId="164" fontId="0" fillId="0" borderId="0" xfId="1" applyNumberFormat="1" applyFont="1"/>
    <xf numFmtId="14" fontId="4" fillId="4" borderId="4" xfId="4" applyNumberFormat="1" applyFont="1" applyBorder="1" applyAlignment="1">
      <alignment horizontal="center" vertical="center"/>
    </xf>
    <xf numFmtId="0" fontId="4" fillId="4" borderId="7" xfId="4" applyNumberFormat="1" applyFont="1" applyBorder="1" applyAlignment="1">
      <alignment horizontal="center" vertical="center"/>
    </xf>
    <xf numFmtId="164" fontId="4" fillId="4" borderId="3" xfId="1" applyNumberFormat="1" applyFont="1" applyFill="1" applyBorder="1" applyAlignment="1">
      <alignment horizontal="center" vertical="center"/>
    </xf>
    <xf numFmtId="0" fontId="4" fillId="4" borderId="4" xfId="4" applyNumberFormat="1" applyFont="1" applyBorder="1" applyAlignment="1">
      <alignment horizontal="center" vertical="center"/>
    </xf>
    <xf numFmtId="0" fontId="0" fillId="0" borderId="0" xfId="0" applyAlignment="1">
      <alignment horizontal="center" vertical="center"/>
    </xf>
    <xf numFmtId="0" fontId="0" fillId="0" borderId="0" xfId="0" applyNumberFormat="1" applyAlignment="1">
      <alignment horizontal="center" vertical="center"/>
    </xf>
    <xf numFmtId="164" fontId="0" fillId="0" borderId="0" xfId="1" applyNumberFormat="1" applyFont="1" applyAlignment="1">
      <alignment horizontal="center" vertical="center"/>
    </xf>
    <xf numFmtId="0" fontId="0" fillId="0" borderId="5" xfId="0" applyBorder="1" applyAlignment="1">
      <alignment horizontal="center" vertical="center"/>
    </xf>
    <xf numFmtId="0" fontId="7" fillId="5" borderId="6" xfId="1" quotePrefix="1" applyNumberFormat="1" applyFont="1" applyFill="1" applyBorder="1" applyAlignment="1">
      <alignment horizontal="center" vertical="center"/>
    </xf>
    <xf numFmtId="0" fontId="7" fillId="5" borderId="6" xfId="1" applyNumberFormat="1" applyFont="1" applyFill="1" applyBorder="1" applyAlignment="1">
      <alignment horizontal="center" vertical="center"/>
    </xf>
    <xf numFmtId="164" fontId="7" fillId="5" borderId="6" xfId="1" quotePrefix="1" applyNumberFormat="1" applyFont="1" applyFill="1" applyBorder="1" applyAlignment="1">
      <alignment horizontal="center" vertical="center"/>
    </xf>
    <xf numFmtId="164" fontId="7" fillId="5" borderId="8" xfId="1" applyNumberFormat="1" applyFont="1" applyFill="1" applyBorder="1" applyAlignment="1">
      <alignment horizontal="center" vertical="center"/>
    </xf>
    <xf numFmtId="0" fontId="5" fillId="0" borderId="6" xfId="0" applyFont="1" applyBorder="1" applyAlignment="1">
      <alignment horizontal="center" vertical="center"/>
    </xf>
    <xf numFmtId="0" fontId="4" fillId="4" borderId="7" xfId="1" applyNumberFormat="1" applyFont="1" applyFill="1" applyBorder="1" applyAlignment="1">
      <alignment horizontal="center" vertical="center"/>
    </xf>
    <xf numFmtId="0" fontId="7" fillId="5" borderId="8" xfId="1" applyNumberFormat="1" applyFont="1" applyFill="1" applyBorder="1" applyAlignment="1">
      <alignment horizontal="center" vertical="center"/>
    </xf>
    <xf numFmtId="0" fontId="7" fillId="5" borderId="9" xfId="1" applyNumberFormat="1" applyFont="1" applyFill="1" applyBorder="1" applyAlignment="1">
      <alignment horizontal="center" vertical="center"/>
    </xf>
    <xf numFmtId="9" fontId="7" fillId="5" borderId="6" xfId="1" applyNumberFormat="1" applyFont="1" applyFill="1" applyBorder="1" applyAlignment="1">
      <alignment horizontal="center" vertical="center"/>
    </xf>
    <xf numFmtId="9" fontId="7" fillId="5" borderId="9" xfId="1" applyNumberFormat="1" applyFont="1" applyFill="1" applyBorder="1" applyAlignment="1">
      <alignment horizontal="center" vertical="center"/>
    </xf>
    <xf numFmtId="0" fontId="7" fillId="5" borderId="9" xfId="1" quotePrefix="1" applyNumberFormat="1" applyFont="1" applyFill="1" applyBorder="1" applyAlignment="1">
      <alignment horizontal="center" vertical="center"/>
    </xf>
    <xf numFmtId="164" fontId="7" fillId="5" borderId="9" xfId="1" quotePrefix="1" applyNumberFormat="1" applyFont="1" applyFill="1" applyBorder="1" applyAlignment="1">
      <alignment horizontal="center" vertical="center"/>
    </xf>
    <xf numFmtId="0" fontId="0" fillId="0" borderId="0" xfId="0" applyAlignment="1">
      <alignment horizontal="center" vertical="center"/>
    </xf>
    <xf numFmtId="164" fontId="0" fillId="7" borderId="0" xfId="2" applyNumberFormat="1" applyFont="1" applyFill="1" applyBorder="1" applyAlignment="1">
      <alignment vertical="center"/>
    </xf>
    <xf numFmtId="0" fontId="0" fillId="0" borderId="0" xfId="0" applyFont="1" applyAlignment="1">
      <alignment vertical="center"/>
    </xf>
    <xf numFmtId="164" fontId="0" fillId="7" borderId="0" xfId="0" applyNumberFormat="1" applyFill="1" applyAlignment="1">
      <alignment horizontal="center" vertical="center"/>
    </xf>
    <xf numFmtId="164" fontId="7" fillId="5" borderId="0" xfId="3" quotePrefix="1" applyNumberFormat="1" applyFont="1" applyFill="1" applyBorder="1" applyAlignment="1">
      <alignment horizontal="right" vertical="center"/>
    </xf>
    <xf numFmtId="164" fontId="2" fillId="7" borderId="0" xfId="2" applyNumberFormat="1" applyFont="1" applyFill="1" applyBorder="1" applyAlignment="1">
      <alignment horizontal="center" vertical="center"/>
    </xf>
    <xf numFmtId="0" fontId="0" fillId="0" borderId="0" xfId="0" applyAlignment="1">
      <alignment horizontal="right" vertical="center"/>
    </xf>
    <xf numFmtId="164" fontId="0" fillId="7" borderId="0" xfId="1" applyNumberFormat="1" applyFont="1" applyFill="1" applyAlignment="1">
      <alignment horizontal="right" vertical="center"/>
    </xf>
    <xf numFmtId="164" fontId="5" fillId="0" borderId="6" xfId="1" applyNumberFormat="1" applyFont="1" applyBorder="1" applyAlignment="1">
      <alignment horizontal="center" vertical="center"/>
    </xf>
    <xf numFmtId="0" fontId="9" fillId="6" borderId="10" xfId="0" applyFont="1" applyFill="1" applyBorder="1" applyAlignment="1">
      <alignment horizontal="center" vertical="center"/>
    </xf>
    <xf numFmtId="0" fontId="0" fillId="5" borderId="0" xfId="0" applyFill="1" applyAlignment="1">
      <alignment horizontal="left" vertical="center"/>
    </xf>
    <xf numFmtId="0" fontId="0" fillId="8" borderId="11" xfId="0" applyFill="1" applyBorder="1" applyAlignment="1">
      <alignment horizontal="left" vertical="center"/>
    </xf>
    <xf numFmtId="0" fontId="0" fillId="0" borderId="0" xfId="0" applyAlignment="1">
      <alignment horizontal="left"/>
    </xf>
    <xf numFmtId="0" fontId="0" fillId="0" borderId="0" xfId="0" pivotButton="1"/>
    <xf numFmtId="3" fontId="0" fillId="0" borderId="0" xfId="0" applyNumberFormat="1"/>
    <xf numFmtId="0" fontId="8" fillId="0" borderId="12" xfId="0" applyFont="1" applyBorder="1" applyAlignment="1">
      <alignment vertical="center"/>
    </xf>
    <xf numFmtId="0" fontId="4" fillId="4" borderId="3" xfId="1" applyNumberFormat="1" applyFont="1" applyFill="1" applyBorder="1" applyAlignment="1">
      <alignment horizontal="center" vertical="center"/>
    </xf>
    <xf numFmtId="164" fontId="7" fillId="5" borderId="6" xfId="1" applyNumberFormat="1" applyFont="1" applyFill="1" applyBorder="1" applyAlignment="1">
      <alignment horizontal="center" vertical="center"/>
    </xf>
    <xf numFmtId="0" fontId="5" fillId="0" borderId="8" xfId="0" applyFont="1" applyBorder="1" applyAlignment="1">
      <alignment horizontal="center" vertical="center"/>
    </xf>
    <xf numFmtId="0" fontId="8" fillId="0" borderId="12" xfId="0" applyFont="1" applyBorder="1" applyAlignment="1">
      <alignment horizontal="center" vertical="center"/>
    </xf>
  </cellXfs>
  <cellStyles count="5">
    <cellStyle name="60% - Accent5" xfId="4" builtinId="48"/>
    <cellStyle name="Comma" xfId="1" builtinId="3"/>
    <cellStyle name="Normal" xfId="0" builtinId="0"/>
    <cellStyle name="Note" xfId="2" builtinId="10"/>
    <cellStyle name="Total" xfId="3" builtinId="25"/>
  </cellStyles>
  <dxfs count="90">
    <dxf>
      <font>
        <strike val="0"/>
        <outline val="0"/>
        <shadow val="0"/>
        <u val="none"/>
        <vertAlign val="baseline"/>
        <sz val="10.5"/>
        <color theme="1"/>
        <name val="Calibri"/>
        <family val="2"/>
        <scheme val="none"/>
      </font>
      <numFmt numFmtId="164" formatCode="_(* #,##0_);_(* \(#,##0\);_(* &quot;-&quot;??_);_(@_)"/>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b val="0"/>
        <i val="0"/>
        <strike val="0"/>
        <condense val="0"/>
        <extend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border outline="0">
        <top style="thin">
          <color theme="4" tint="0.79998168889431442"/>
        </top>
      </border>
    </dxf>
    <dxf>
      <border outline="0">
        <left style="thin">
          <color rgb="FFF3F3F3"/>
        </left>
        <right style="thin">
          <color rgb="FFF3F3F3"/>
        </right>
        <top style="thin">
          <color rgb="FFF3F3F3"/>
        </top>
        <bottom style="thin">
          <color theme="4" tint="0.79998168889431442"/>
        </bottom>
      </border>
    </dxf>
    <dxf>
      <font>
        <strike val="0"/>
        <outline val="0"/>
        <shadow val="0"/>
        <u val="none"/>
        <vertAlign val="baseline"/>
        <sz val="10.5"/>
        <color theme="1"/>
        <name val="Calibri"/>
        <family val="2"/>
        <scheme val="none"/>
      </font>
      <fill>
        <patternFill patternType="solid">
          <fgColor indexed="64"/>
          <bgColor theme="0"/>
        </patternFill>
      </fill>
      <alignment horizontal="center" vertical="center" textRotation="0" wrapText="0" indent="0" justifyLastLine="0" shrinkToFit="0" readingOrder="0"/>
    </dxf>
    <dxf>
      <border outline="0">
        <bottom style="thin">
          <color rgb="FFF3F3F3"/>
        </bottom>
      </border>
    </dxf>
    <dxf>
      <font>
        <strike val="0"/>
        <outline val="0"/>
        <shadow val="0"/>
        <u val="none"/>
        <vertAlign val="baseline"/>
        <sz val="10.5"/>
        <name val="Calibri"/>
        <family val="2"/>
      </font>
      <alignment horizontal="center" vertical="center" textRotation="0" wrapText="0" indent="0" justifyLastLine="0" shrinkToFit="0" readingOrder="0"/>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font>
        <strike val="0"/>
        <outline val="0"/>
        <shadow val="0"/>
        <u val="none"/>
        <vertAlign val="baseline"/>
        <sz val="10.5"/>
        <color theme="1"/>
        <name val="Calibri"/>
        <family val="2"/>
        <scheme val="none"/>
      </font>
      <numFmt numFmtId="164" formatCode="_(* #,##0_);_(* \(#,##0\);_(* &quot;-&quot;??_);_(@_)"/>
      <fill>
        <patternFill patternType="solid">
          <fgColor indexed="64"/>
          <bgColor theme="0"/>
        </patternFill>
      </fill>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bottom style="thin">
          <color theme="0" tint="-4.9989318521683403E-2"/>
        </bottom>
      </border>
    </dxf>
    <dxf>
      <font>
        <b val="0"/>
        <i val="0"/>
        <strike val="0"/>
        <condense val="0"/>
        <extend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border outline="0">
        <top style="thin">
          <color theme="4" tint="0.79998168889431442"/>
        </top>
      </border>
    </dxf>
    <dxf>
      <border outline="0">
        <left style="thin">
          <color rgb="FFF3F3F3"/>
        </left>
        <right style="thin">
          <color rgb="FFF3F3F3"/>
        </right>
        <top style="thin">
          <color rgb="FFF3F3F3"/>
        </top>
        <bottom style="thin">
          <color theme="4" tint="0.79998168889431442"/>
        </bottom>
      </border>
    </dxf>
    <dxf>
      <font>
        <strike val="0"/>
        <outline val="0"/>
        <shadow val="0"/>
        <u val="none"/>
        <vertAlign val="baseline"/>
        <sz val="10.5"/>
        <color theme="1"/>
        <name val="Calibri"/>
        <family val="2"/>
        <scheme val="none"/>
      </font>
      <fill>
        <patternFill patternType="solid">
          <fgColor indexed="64"/>
          <bgColor theme="0"/>
        </patternFill>
      </fill>
      <alignment horizontal="center" vertical="center" textRotation="0" wrapText="0" indent="0" justifyLastLine="0" shrinkToFit="0" readingOrder="0"/>
    </dxf>
    <dxf>
      <border>
        <bottom style="thin">
          <color theme="0" tint="-4.9989318521683403E-2"/>
        </bottom>
      </border>
    </dxf>
    <dxf>
      <font>
        <strike val="0"/>
        <outline val="0"/>
        <shadow val="0"/>
        <u val="none"/>
        <vertAlign val="baseline"/>
        <sz val="10.5"/>
        <name val="Calibri"/>
        <family val="2"/>
      </font>
      <alignment horizontal="center" vertical="center" textRotation="0" wrapText="0" indent="0" justifyLastLine="0" shrinkToFit="0" readingOrder="0"/>
      <border diagonalUp="0" diagonalDown="0">
        <left style="thin">
          <color theme="0" tint="-4.9989318521683403E-2"/>
        </left>
        <right style="thin">
          <color theme="0" tint="-4.9989318521683403E-2"/>
        </right>
        <top/>
        <bottom/>
        <vertical style="thin">
          <color theme="0" tint="-4.9989318521683403E-2"/>
        </vertical>
        <horizontal style="thin">
          <color theme="0" tint="-4.9989318521683403E-2"/>
        </horizontal>
      </border>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strike val="0"/>
        <outline val="0"/>
        <shadow val="0"/>
        <u val="none"/>
        <vertAlign val="baseline"/>
        <sz val="10.5"/>
        <color theme="1"/>
        <name val="Calibri"/>
        <family val="2"/>
        <scheme val="none"/>
      </font>
      <numFmt numFmtId="164" formatCode="_(* #,##0_);_(* \(#,##0\);_(* &quot;-&quot;??_);_(@_)"/>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b val="0"/>
        <i val="0"/>
        <strike val="0"/>
        <condense val="0"/>
        <extend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border outline="0">
        <top style="thin">
          <color theme="4" tint="0.79998168889431442"/>
        </top>
      </border>
    </dxf>
    <dxf>
      <border outline="0">
        <left style="thin">
          <color rgb="FFF3F3F3"/>
        </left>
        <right style="thin">
          <color rgb="FFF3F3F3"/>
        </right>
        <top style="thin">
          <color rgb="FFF3F3F3"/>
        </top>
        <bottom style="thin">
          <color theme="4" tint="0.79998168889431442"/>
        </bottom>
      </border>
    </dxf>
    <dxf>
      <font>
        <strike val="0"/>
        <outline val="0"/>
        <shadow val="0"/>
        <u val="none"/>
        <vertAlign val="baseline"/>
        <sz val="10.5"/>
        <color theme="1"/>
        <name val="Calibri"/>
        <family val="2"/>
        <scheme val="none"/>
      </font>
      <fill>
        <patternFill patternType="solid">
          <fgColor indexed="64"/>
          <bgColor theme="0"/>
        </patternFill>
      </fill>
      <alignment horizontal="center" vertical="center" textRotation="0" wrapText="0" indent="0" justifyLastLine="0" shrinkToFit="0" readingOrder="0"/>
    </dxf>
    <dxf>
      <border>
        <bottom style="thin">
          <color theme="0" tint="-4.9989318521683403E-2"/>
        </bottom>
      </border>
    </dxf>
    <dxf>
      <font>
        <strike val="0"/>
        <outline val="0"/>
        <shadow val="0"/>
        <u val="none"/>
        <vertAlign val="baseline"/>
        <sz val="10.5"/>
        <name val="Calibri"/>
        <family val="2"/>
      </font>
      <alignment horizontal="center" vertical="center" textRotation="0" wrapText="0" indent="0" justifyLastLine="0" shrinkToFit="0" readingOrder="0"/>
      <border diagonalUp="0" diagonalDown="0">
        <left style="thin">
          <color theme="0" tint="-4.9989318521683403E-2"/>
        </left>
        <right style="thin">
          <color theme="0" tint="-4.9989318521683403E-2"/>
        </right>
        <top/>
        <bottom/>
        <vertical style="thin">
          <color theme="0" tint="-4.9989318521683403E-2"/>
        </vertical>
        <horizontal style="thin">
          <color theme="0" tint="-4.9989318521683403E-2"/>
        </horizontal>
      </border>
    </dxf>
    <dxf>
      <font>
        <b val="0"/>
        <i val="0"/>
        <strike val="0"/>
        <condense val="0"/>
        <extend val="0"/>
        <outline val="0"/>
        <shadow val="0"/>
        <u val="none"/>
        <vertAlign val="baseline"/>
        <sz val="10.5"/>
        <color theme="1"/>
        <name val="Calibri"/>
        <family val="2"/>
        <scheme val="none"/>
      </font>
      <numFmt numFmtId="164" formatCode="_(* #,##0_);_(* \(#,##0\);_(* &quot;-&quot;??_);_(@_)"/>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ont>
        <strike val="0"/>
        <outline val="0"/>
        <shadow val="0"/>
        <u val="none"/>
        <vertAlign val="baseline"/>
        <sz val="10.5"/>
        <color theme="1"/>
        <name val="Calibri"/>
        <family val="2"/>
        <scheme val="none"/>
      </font>
      <numFmt numFmtId="164" formatCode="_(* #,##0_);_(* \(#,##0\);_(* &quot;-&quot;??_);_(@_)"/>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ont>
        <b val="0"/>
        <i val="0"/>
        <strike val="0"/>
        <condense val="0"/>
        <extend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border outline="0">
        <top style="thin">
          <color theme="4" tint="0.79998168889431442"/>
        </top>
      </border>
    </dxf>
    <dxf>
      <border outline="0">
        <left style="thin">
          <color rgb="FFF3F3F3"/>
        </left>
        <right style="thin">
          <color rgb="FFF3F3F3"/>
        </right>
        <top style="thin">
          <color rgb="FFF3F3F3"/>
        </top>
        <bottom style="thin">
          <color theme="4" tint="0.79998168889431442"/>
        </bottom>
      </border>
    </dxf>
    <dxf>
      <font>
        <strike val="0"/>
        <outline val="0"/>
        <shadow val="0"/>
        <u val="none"/>
        <vertAlign val="baseline"/>
        <sz val="10.5"/>
        <color theme="1"/>
        <name val="Calibri"/>
        <family val="2"/>
        <scheme val="none"/>
      </font>
      <fill>
        <patternFill patternType="solid">
          <fgColor indexed="64"/>
          <bgColor theme="0"/>
        </patternFill>
      </fill>
      <alignment horizontal="center" vertical="center" textRotation="0" wrapText="0" indent="0" justifyLastLine="0" shrinkToFit="0" readingOrder="0"/>
    </dxf>
    <dxf>
      <border>
        <bottom style="thin">
          <color theme="0" tint="-4.9989318521683403E-2"/>
        </bottom>
      </border>
    </dxf>
    <dxf>
      <font>
        <strike val="0"/>
        <outline val="0"/>
        <shadow val="0"/>
        <u val="none"/>
        <vertAlign val="baseline"/>
        <sz val="10.5"/>
        <name val="Calibri"/>
        <family val="2"/>
      </font>
      <alignment horizontal="center" vertical="center" textRotation="0" wrapText="0" indent="0" justifyLastLine="0" shrinkToFit="0" readingOrder="0"/>
      <border diagonalUp="0" diagonalDown="0">
        <left style="thin">
          <color theme="0" tint="-4.9989318521683403E-2"/>
        </left>
        <right style="thin">
          <color theme="0" tint="-4.9989318521683403E-2"/>
        </right>
        <top/>
        <bottom/>
        <vertical style="thin">
          <color theme="0" tint="-4.9989318521683403E-2"/>
        </vertical>
        <horizontal style="thin">
          <color theme="0" tint="-4.9989318521683403E-2"/>
        </horizontal>
      </border>
    </dxf>
    <dxf>
      <font>
        <strike val="0"/>
        <outline val="0"/>
        <shadow val="0"/>
        <u val="none"/>
        <vertAlign val="baseline"/>
        <sz val="10.5"/>
        <color theme="1"/>
        <name val="Calibri"/>
        <family val="2"/>
        <scheme val="none"/>
      </font>
      <numFmt numFmtId="164" formatCode="_(* #,##0_);_(* \(#,##0\);_(* &quot;-&quot;??_);_(@_)"/>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b val="0"/>
        <i val="0"/>
        <strike val="0"/>
        <condense val="0"/>
        <extend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border outline="0">
        <top style="thin">
          <color theme="4" tint="0.79998168889431442"/>
        </top>
      </border>
    </dxf>
    <dxf>
      <border outline="0">
        <left style="thin">
          <color rgb="FFF3F3F3"/>
        </left>
        <right style="thin">
          <color rgb="FFF3F3F3"/>
        </right>
        <top style="thin">
          <color rgb="FFF3F3F3"/>
        </top>
        <bottom style="thin">
          <color theme="4" tint="0.79998168889431442"/>
        </bottom>
      </border>
    </dxf>
    <dxf>
      <font>
        <strike val="0"/>
        <outline val="0"/>
        <shadow val="0"/>
        <u val="none"/>
        <vertAlign val="baseline"/>
        <sz val="10.5"/>
        <color theme="1"/>
        <name val="Calibri"/>
        <family val="2"/>
        <scheme val="none"/>
      </font>
      <fill>
        <patternFill patternType="solid">
          <fgColor indexed="64"/>
          <bgColor theme="0"/>
        </patternFill>
      </fill>
      <alignment horizontal="center" vertical="center" textRotation="0" wrapText="0" indent="0" justifyLastLine="0" shrinkToFit="0" readingOrder="0"/>
    </dxf>
    <dxf>
      <border>
        <bottom style="thin">
          <color theme="0" tint="-4.9989318521683403E-2"/>
        </bottom>
      </border>
    </dxf>
    <dxf>
      <font>
        <strike val="0"/>
        <outline val="0"/>
        <shadow val="0"/>
        <u val="none"/>
        <vertAlign val="baseline"/>
        <sz val="10.5"/>
        <name val="Calibri"/>
        <family val="2"/>
      </font>
      <alignment horizontal="center" vertical="center" textRotation="0" wrapText="0" indent="0" justifyLastLine="0" shrinkToFit="0" readingOrder="0"/>
      <border diagonalUp="0" diagonalDown="0">
        <left style="thin">
          <color theme="0" tint="-4.9989318521683403E-2"/>
        </left>
        <right style="thin">
          <color theme="0" tint="-4.9989318521683403E-2"/>
        </right>
        <top/>
        <bottom/>
        <vertical style="thin">
          <color theme="0" tint="-4.9989318521683403E-2"/>
        </vertical>
        <horizontal style="thin">
          <color theme="0" tint="-4.9989318521683403E-2"/>
        </horizontal>
      </border>
    </dxf>
    <dxf>
      <fill>
        <patternFill patternType="solid">
          <fgColor indexed="64"/>
          <bgColor theme="0"/>
        </patternFill>
      </fill>
      <alignment horizontal="left" vertical="center" textRotation="0" wrapText="0" indent="0" justifyLastLine="0" shrinkToFit="0" readingOrder="0"/>
    </dxf>
    <dxf>
      <fill>
        <patternFill patternType="solid">
          <fgColor indexed="64"/>
          <bgColor theme="0"/>
        </patternFill>
      </fill>
      <alignment horizontal="left"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10.5"/>
        <color theme="1"/>
        <name val="Calibri"/>
        <family val="2"/>
        <scheme val="none"/>
      </font>
      <numFmt numFmtId="164" formatCode="_(* #,##0_);_(* \(#,##0\);_(* &quot;-&quot;??_);_(@_)"/>
      <fill>
        <patternFill patternType="solid">
          <fgColor indexed="64"/>
          <bgColor theme="0"/>
        </patternFill>
      </fill>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style="thin">
          <color theme="0" tint="-4.9989318521683403E-2"/>
        </top>
        <bottom/>
      </border>
    </dxf>
    <dxf>
      <font>
        <b val="0"/>
        <i val="0"/>
        <strike val="0"/>
        <condense val="0"/>
        <extend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border outline="0">
        <top style="thin">
          <color theme="4" tint="0.79998168889431442"/>
        </top>
      </border>
    </dxf>
    <dxf>
      <border outline="0">
        <left style="thin">
          <color rgb="FFF3F3F3"/>
        </left>
        <right style="thin">
          <color rgb="FFF3F3F3"/>
        </right>
        <top style="thin">
          <color rgb="FFF3F3F3"/>
        </top>
        <bottom style="thin">
          <color theme="4" tint="0.79998168889431442"/>
        </bottom>
      </border>
    </dxf>
    <dxf>
      <font>
        <strike val="0"/>
        <outline val="0"/>
        <shadow val="0"/>
        <u val="none"/>
        <vertAlign val="baseline"/>
        <sz val="10.5"/>
        <color theme="1"/>
        <name val="Calibri"/>
        <family val="2"/>
        <scheme val="none"/>
      </font>
      <fill>
        <patternFill patternType="solid">
          <fgColor indexed="64"/>
          <bgColor theme="0"/>
        </patternFill>
      </fill>
      <alignment horizontal="center" vertical="center" textRotation="0" wrapText="0" indent="0" justifyLastLine="0" shrinkToFit="0" readingOrder="0"/>
    </dxf>
    <dxf>
      <border>
        <bottom style="thin">
          <color theme="0" tint="-4.9989318521683403E-2"/>
        </bottom>
      </border>
    </dxf>
    <dxf>
      <font>
        <strike val="0"/>
        <outline val="0"/>
        <shadow val="0"/>
        <u val="none"/>
        <vertAlign val="baseline"/>
        <sz val="10.5"/>
        <name val="Calibri"/>
        <family val="2"/>
      </font>
      <alignment horizontal="center" vertical="center" textRotation="0" wrapText="0" indent="0" justifyLastLine="0" shrinkToFit="0" readingOrder="0"/>
      <border diagonalUp="0" diagonalDown="0">
        <left style="thin">
          <color theme="0" tint="-4.9989318521683403E-2"/>
        </left>
        <right style="thin">
          <color theme="0" tint="-4.9989318521683403E-2"/>
        </right>
        <top/>
        <bottom/>
        <vertical style="thin">
          <color theme="0" tint="-4.9989318521683403E-2"/>
        </vertical>
        <horizontal style="thin">
          <color theme="0" tint="-4.9989318521683403E-2"/>
        </horizontal>
      </border>
    </dxf>
    <dxf>
      <font>
        <strike val="0"/>
        <outline val="0"/>
        <shadow val="0"/>
        <u val="none"/>
        <vertAlign val="baseline"/>
        <sz val="10.5"/>
        <color theme="1"/>
        <name val="Calibri"/>
        <family val="2"/>
        <scheme val="none"/>
      </font>
      <numFmt numFmtId="164" formatCode="_(* #,##0_);_(* \(#,##0\);_(* &quot;-&quot;??_);_(@_)"/>
      <fill>
        <patternFill patternType="solid">
          <fgColor indexed="64"/>
          <bgColor theme="0"/>
        </patternFill>
      </fill>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font>
        <strike val="0"/>
        <outline val="0"/>
        <shadow val="0"/>
        <u val="none"/>
        <vertAlign val="baseline"/>
        <sz val="10.5"/>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border outline="0">
        <top style="thin">
          <color theme="4" tint="0.79998168889431442"/>
        </top>
      </border>
    </dxf>
    <dxf>
      <border outline="0">
        <left style="thin">
          <color rgb="FFF3F3F3"/>
        </left>
        <right style="thin">
          <color rgb="FFF3F3F3"/>
        </right>
        <top style="thin">
          <color rgb="FFF3F3F3"/>
        </top>
        <bottom style="thin">
          <color theme="4" tint="0.79998168889431442"/>
        </bottom>
      </border>
    </dxf>
    <dxf>
      <font>
        <strike val="0"/>
        <outline val="0"/>
        <shadow val="0"/>
        <u val="none"/>
        <vertAlign val="baseline"/>
        <sz val="10.5"/>
        <color theme="1"/>
        <name val="Calibri"/>
        <family val="2"/>
        <scheme val="none"/>
      </font>
      <fill>
        <patternFill patternType="solid">
          <fgColor indexed="64"/>
          <bgColor theme="0"/>
        </patternFill>
      </fill>
      <alignment horizontal="center" vertical="center" textRotation="0" wrapText="0" indent="0" justifyLastLine="0" shrinkToFit="0" readingOrder="0"/>
    </dxf>
    <dxf>
      <border>
        <bottom style="thin">
          <color theme="0" tint="-4.9989318521683403E-2"/>
        </bottom>
      </border>
    </dxf>
    <dxf>
      <font>
        <strike val="0"/>
        <outline val="0"/>
        <shadow val="0"/>
        <u val="none"/>
        <vertAlign val="baseline"/>
        <sz val="10.5"/>
        <name val="Calibri"/>
        <family val="2"/>
      </font>
      <alignment horizontal="center" vertical="center" textRotation="0" wrapText="0" indent="0" justifyLastLine="0" shrinkToFit="0" readingOrder="0"/>
      <border diagonalUp="0" diagonalDown="0">
        <left style="thin">
          <color theme="0" tint="-4.9989318521683403E-2"/>
        </left>
        <right style="thin">
          <color theme="0" tint="-4.9989318521683403E-2"/>
        </right>
        <top/>
        <bottom/>
        <vertical style="thin">
          <color theme="0" tint="-4.9989318521683403E-2"/>
        </vertical>
        <horizontal style="thin">
          <color theme="0" tint="-4.9989318521683403E-2"/>
        </horizontal>
      </border>
    </dxf>
    <dxf>
      <font>
        <b/>
        <i val="0"/>
        <sz val="10.5"/>
      </font>
    </dxf>
    <dxf>
      <font>
        <sz val="10.5"/>
      </font>
    </dxf>
    <dxf>
      <font>
        <b/>
        <i val="0"/>
        <sz val="10.5"/>
        <color rgb="FF011A6C"/>
      </font>
      <fill>
        <patternFill>
          <fgColor theme="0"/>
          <bgColor theme="0"/>
        </patternFill>
      </fill>
    </dxf>
    <dxf>
      <font>
        <sz val="10"/>
        <color theme="0"/>
      </font>
      <fill>
        <patternFill patternType="solid">
          <bgColor theme="0"/>
        </patternFill>
      </fill>
      <border diagonalUp="0" diagonalDown="0">
        <left style="thin">
          <color theme="4" tint="0.79998168889431442"/>
        </left>
        <right style="thin">
          <color theme="4" tint="0.79998168889431442"/>
        </right>
        <top style="thin">
          <color theme="4" tint="0.79998168889431442"/>
        </top>
        <bottom style="thin">
          <color theme="4" tint="0.79998168889431442"/>
        </bottom>
        <vertical/>
        <horizontal/>
      </border>
    </dxf>
  </dxfs>
  <tableStyles count="2" defaultTableStyle="TableStyleMedium2" defaultPivotStyle="PivotStyleLight16">
    <tableStyle name="Mau Style Mau Trang" pivot="0" table="0" count="7" xr9:uid="{C2DAE978-A227-4FAD-8FAD-CDD5430AE42D}">
      <tableStyleElement type="wholeTable" dxfId="89"/>
      <tableStyleElement type="headerRow" dxfId="88"/>
    </tableStyle>
    <tableStyle name="Slicer Style 1" pivot="0" table="0" count="3" xr9:uid="{66D64DCE-C5DA-4D30-ACC2-0B03EE7C82B3}">
      <tableStyleElement type="wholeTable" dxfId="87"/>
      <tableStyleElement type="headerRow" dxfId="86"/>
    </tableStyle>
  </tableStyles>
  <colors>
    <mruColors>
      <color rgb="FF011A6C"/>
      <color rgb="FFF5F9FD"/>
      <color rgb="FFFFFFFF"/>
      <color rgb="FFFF8BE1"/>
      <color rgb="FFFF33CC"/>
      <color rgb="FFAA72D4"/>
      <color rgb="FFFFD85D"/>
      <color rgb="FF0229A6"/>
    </mruColors>
  </colors>
  <extLst>
    <ext xmlns:x14="http://schemas.microsoft.com/office/spreadsheetml/2009/9/main" uri="{46F421CA-312F-682f-3DD2-61675219B42D}">
      <x14:dxfs count="6">
        <dxf>
          <fill>
            <patternFill>
              <bgColor theme="8"/>
            </patternFill>
          </fill>
        </dxf>
        <dxf>
          <font>
            <color theme="0"/>
          </font>
          <fill>
            <patternFill>
              <bgColor rgb="FF7030A0"/>
            </patternFill>
          </fill>
        </dxf>
        <dxf>
          <fill>
            <patternFill>
              <bgColor theme="9" tint="0.79998168889431442"/>
            </patternFill>
          </fill>
        </dxf>
        <dxf>
          <fill>
            <patternFill>
              <bgColor rgb="FF00B050"/>
            </patternFill>
          </fill>
        </dxf>
        <dxf>
          <fill>
            <patternFill>
              <bgColor theme="7" tint="0.79998168889431442"/>
            </patternFill>
          </fill>
        </dxf>
        <dxf>
          <fill>
            <patternFill>
              <bgColor theme="9" tint="0.39994506668294322"/>
            </patternFill>
          </fill>
        </dxf>
      </x14:dxfs>
    </ext>
    <ext xmlns:x14="http://schemas.microsoft.com/office/spreadsheetml/2009/9/main" uri="{EB79DEF2-80B8-43e5-95BD-54CBDDF9020C}">
      <x14:slicerStyles defaultSlicerStyle="Mau Style Mau Trang">
        <x14:slicerStyle name="Mau Style Mau Trang">
          <x14:slicerStyleElements>
            <x14:slicerStyleElement type="unselectedItemWithData" dxfId="5"/>
            <x14:slicerStyleElement type="unselectedItemWithNoData" dxfId="4"/>
            <x14:slicerStyleElement type="selectedItemWithData" dxfId="3"/>
            <x14:slicerStyleElement type="selectedItemWithNoData" dxfId="2"/>
            <x14:slicerStyleElement type="hoveredSelectedItemWithData" dxfId="1"/>
          </x14:slicerStyleElements>
        </x14:slicerStyle>
        <x14:slicerStyle name="Slicer Style 1">
          <x14:slicerStyleElements>
            <x14:slicerStyleElement type="hoveredUn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4.xml"/><Relationship Id="rId17" Type="http://schemas.openxmlformats.org/officeDocument/2006/relationships/theme" Target="theme/theme1.xml"/><Relationship Id="rId2" Type="http://schemas.openxmlformats.org/officeDocument/2006/relationships/worksheet" Target="worksheets/sheet2.xml"/><Relationship Id="rId16" Type="http://schemas.microsoft.com/office/2007/relationships/slicerCache" Target="slicerCaches/slicerCache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microsoft.com/office/2007/relationships/slicerCache" Target="slicerCaches/slicerCache1.xml"/><Relationship Id="rId10" Type="http://schemas.openxmlformats.org/officeDocument/2006/relationships/pivotCacheDefinition" Target="pivotCache/pivotCacheDefinition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pivotCacheDefinition" Target="pivotCache/pivotCacheDefinition6.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[Quan-ly-tai-chinh-ca-nhan-version-1.03.2022.xlsx]Tong Hop!PivotTable1</c:name>
    <c:fmtId val="2"/>
  </c:pivotSource>
  <c:chart>
    <c:autoTitleDeleted val="1"/>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rgbClr val="FF0000"/>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circle"/>
          <c:size val="5"/>
          <c:spPr>
            <a:solidFill>
              <a:schemeClr val="accent1"/>
            </a:solidFill>
            <a:ln w="9525">
              <a:solidFill>
                <a:srgbClr val="FF0000"/>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ln w="28575" cap="rnd">
            <a:solidFill>
              <a:schemeClr val="accent1"/>
            </a:solidFill>
            <a:round/>
          </a:ln>
          <a:effectLst/>
        </c:spPr>
        <c:marker>
          <c:symbol val="circle"/>
          <c:size val="5"/>
          <c:spPr>
            <a:solidFill>
              <a:schemeClr val="accent1"/>
            </a:solidFill>
            <a:ln w="9525">
              <a:solidFill>
                <a:srgbClr val="FF0000"/>
              </a:solidFill>
            </a:ln>
            <a:effectLst/>
          </c:spPr>
        </c:marker>
        <c:dLbl>
          <c:idx val="0"/>
          <c:numFmt formatCode="#,##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1154116846505298"/>
          <c:y val="0.14067278287461774"/>
          <c:w val="0.86129833770778652"/>
          <c:h val="0.75887644778347674"/>
        </c:manualLayout>
      </c:layout>
      <c:lineChart>
        <c:grouping val="standard"/>
        <c:varyColors val="0"/>
        <c:ser>
          <c:idx val="0"/>
          <c:order val="0"/>
          <c:tx>
            <c:strRef>
              <c:f>'Tong Hop'!$F$3</c:f>
              <c:strCache>
                <c:ptCount val="1"/>
                <c:pt idx="0">
                  <c:v>Total</c:v>
                </c:pt>
              </c:strCache>
            </c:strRef>
          </c:tx>
          <c:spPr>
            <a:ln w="28575" cap="rnd">
              <a:solidFill>
                <a:schemeClr val="accent1"/>
              </a:solidFill>
              <a:round/>
            </a:ln>
            <a:effectLst/>
          </c:spPr>
          <c:marker>
            <c:symbol val="circle"/>
            <c:size val="5"/>
            <c:spPr>
              <a:solidFill>
                <a:schemeClr val="accent1"/>
              </a:solidFill>
              <a:ln w="9525">
                <a:solidFill>
                  <a:srgbClr val="FF0000"/>
                </a:solidFill>
              </a:ln>
              <a:effectLst/>
            </c:spPr>
          </c:marker>
          <c:dLbls>
            <c:numFmt formatCode="#,##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'Tong Hop'!$E$4:$E$13</c:f>
              <c:strCache>
                <c:ptCount val="9"/>
                <c:pt idx="0">
                  <c:v>Cho Vay</c:v>
                </c:pt>
                <c:pt idx="1">
                  <c:v>Đầu Tư</c:v>
                </c:pt>
                <c:pt idx="2">
                  <c:v>Giải Trí</c:v>
                </c:pt>
                <c:pt idx="3">
                  <c:v>Học Tập</c:v>
                </c:pt>
                <c:pt idx="4">
                  <c:v>Mua Sắm</c:v>
                </c:pt>
                <c:pt idx="5">
                  <c:v>Sinh Hoạt Phí</c:v>
                </c:pt>
                <c:pt idx="6">
                  <c:v>Tiết Kiệm</c:v>
                </c:pt>
                <c:pt idx="7">
                  <c:v>Y Tế</c:v>
                </c:pt>
                <c:pt idx="8">
                  <c:v>Đi Chợ</c:v>
                </c:pt>
              </c:strCache>
            </c:strRef>
          </c:cat>
          <c:val>
            <c:numRef>
              <c:f>'Tong Hop'!$F$4:$F$13</c:f>
              <c:numCache>
                <c:formatCode>#,##0</c:formatCode>
                <c:ptCount val="9"/>
                <c:pt idx="0">
                  <c:v>24000000</c:v>
                </c:pt>
                <c:pt idx="1">
                  <c:v>50000000</c:v>
                </c:pt>
                <c:pt idx="2">
                  <c:v>600000</c:v>
                </c:pt>
                <c:pt idx="3">
                  <c:v>1000000</c:v>
                </c:pt>
                <c:pt idx="4">
                  <c:v>2400000</c:v>
                </c:pt>
                <c:pt idx="5">
                  <c:v>5000000</c:v>
                </c:pt>
                <c:pt idx="6">
                  <c:v>13500000</c:v>
                </c:pt>
                <c:pt idx="7">
                  <c:v>300000</c:v>
                </c:pt>
                <c:pt idx="8">
                  <c:v>5500000</c:v>
                </c:pt>
              </c:numCache>
            </c:numRef>
          </c:val>
          <c:smooth val="1"/>
          <c:extLst>
            <c:ext xmlns:c16="http://schemas.microsoft.com/office/drawing/2014/chart" uri="{C3380CC4-5D6E-409C-BE32-E72D297353CC}">
              <c16:uniqueId val="{00000000-445E-424A-8A6B-6EE8D02B7A52}"/>
            </c:ext>
          </c:extLst>
        </c:ser>
        <c:dLbls>
          <c:dLblPos val="t"/>
          <c:showLegendKey val="0"/>
          <c:showVal val="1"/>
          <c:showCatName val="0"/>
          <c:showSerName val="0"/>
          <c:showPercent val="0"/>
          <c:showBubbleSize val="0"/>
        </c:dLbls>
        <c:marker val="1"/>
        <c:smooth val="0"/>
        <c:axId val="1030196959"/>
        <c:axId val="1030197375"/>
      </c:lineChart>
      <c:catAx>
        <c:axId val="103019695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0197375"/>
        <c:crosses val="autoZero"/>
        <c:auto val="1"/>
        <c:lblAlgn val="ctr"/>
        <c:lblOffset val="100"/>
        <c:noMultiLvlLbl val="0"/>
      </c:catAx>
      <c:valAx>
        <c:axId val="1030197375"/>
        <c:scaling>
          <c:orientation val="minMax"/>
        </c:scaling>
        <c:delete val="0"/>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0196959"/>
        <c:crosses val="autoZero"/>
        <c:crossBetween val="between"/>
        <c:dispUnits>
          <c:builtInUnit val="million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Triệu</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[Quan-ly-tai-chinh-ca-nhan-version-1.03.2022.xlsx]Tong Hop!PivotTable2</c:name>
    <c:fmtId val="2"/>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w="19050">
            <a:solidFill>
              <a:schemeClr val="lt1"/>
            </a:solidFill>
          </a:ln>
          <a:effectLst/>
        </c:spPr>
      </c:pivotFmt>
      <c:pivotFmt>
        <c:idx val="7"/>
        <c:spPr>
          <a:solidFill>
            <a:schemeClr val="accent6">
              <a:lumMod val="40000"/>
              <a:lumOff val="60000"/>
            </a:schemeClr>
          </a:solidFill>
          <a:ln w="19050">
            <a:solidFill>
              <a:schemeClr val="lt1"/>
            </a:solidFill>
          </a:ln>
          <a:effectLst/>
        </c:spPr>
      </c:pivotFmt>
      <c:pivotFmt>
        <c:idx val="8"/>
        <c:spPr>
          <a:solidFill>
            <a:schemeClr val="accent2">
              <a:lumMod val="20000"/>
              <a:lumOff val="80000"/>
            </a:schemeClr>
          </a:solidFill>
          <a:ln w="19050">
            <a:solidFill>
              <a:schemeClr val="lt1"/>
            </a:solidFill>
          </a:ln>
          <a:effectLst/>
        </c:spPr>
      </c:pivotFmt>
    </c:pivotFmts>
    <c:plotArea>
      <c:layout/>
      <c:doughnutChart>
        <c:varyColors val="1"/>
        <c:ser>
          <c:idx val="0"/>
          <c:order val="0"/>
          <c:tx>
            <c:strRef>
              <c:f>'Tong Hop'!$I$3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862-48DC-B9FA-E8671AF3683B}"/>
              </c:ext>
            </c:extLst>
          </c:dPt>
          <c:dPt>
            <c:idx val="1"/>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3-8862-48DC-B9FA-E8671AF3683B}"/>
              </c:ext>
            </c:extLst>
          </c:dPt>
          <c:dPt>
            <c:idx val="2"/>
            <c:bubble3D val="0"/>
            <c:spPr>
              <a:solidFill>
                <a:schemeClr val="accent2">
                  <a:lumMod val="20000"/>
                  <a:lumOff val="80000"/>
                </a:schemeClr>
              </a:solidFill>
              <a:ln w="19050">
                <a:solidFill>
                  <a:schemeClr val="lt1"/>
                </a:solidFill>
              </a:ln>
              <a:effectLst/>
            </c:spPr>
            <c:extLst>
              <c:ext xmlns:c16="http://schemas.microsoft.com/office/drawing/2014/chart" uri="{C3380CC4-5D6E-409C-BE32-E72D297353CC}">
                <c16:uniqueId val="{00000005-8862-48DC-B9FA-E8671AF3683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'Tong Hop'!$H$4:$H$7</c:f>
              <c:strCache>
                <c:ptCount val="3"/>
                <c:pt idx="0">
                  <c:v>Google</c:v>
                </c:pt>
                <c:pt idx="1">
                  <c:v>Lương</c:v>
                </c:pt>
                <c:pt idx="2">
                  <c:v>Vay</c:v>
                </c:pt>
              </c:strCache>
            </c:strRef>
          </c:cat>
          <c:val>
            <c:numRef>
              <c:f>'Tong Hop'!$I$4:$I$7</c:f>
              <c:numCache>
                <c:formatCode>#,##0</c:formatCode>
                <c:ptCount val="3"/>
                <c:pt idx="0">
                  <c:v>2500000</c:v>
                </c:pt>
                <c:pt idx="1">
                  <c:v>33500000</c:v>
                </c:pt>
                <c:pt idx="2">
                  <c:v>32000000</c:v>
                </c:pt>
              </c:numCache>
            </c:numRef>
          </c:val>
          <c:extLst>
            <c:ext xmlns:c16="http://schemas.microsoft.com/office/drawing/2014/chart" uri="{C3380CC4-5D6E-409C-BE32-E72D297353CC}">
              <c16:uniqueId val="{00000006-8862-48DC-B9FA-E8671AF3683B}"/>
            </c:ext>
          </c:extLst>
        </c:ser>
        <c:dLbls>
          <c:showLegendKey val="0"/>
          <c:showVal val="1"/>
          <c:showCatName val="0"/>
          <c:showSerName val="0"/>
          <c:showPercent val="0"/>
          <c:showBubbleSize val="0"/>
          <c:showLeaderLines val="1"/>
        </c:dLbls>
        <c:firstSliceAng val="0"/>
        <c:holeSize val="41"/>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[Quan-ly-tai-chinh-ca-nhan-version-1.03.2022.xlsx]Tong Hop!PivotTable3</c:name>
    <c:fmtId val="2"/>
  </c:pivotSource>
  <c:chart>
    <c:autoTitleDeleted val="1"/>
    <c:pivotFmts>
      <c:pivotFmt>
        <c:idx val="0"/>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00B0F0"/>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0532993940102517"/>
          <c:y val="0.10759600242726415"/>
          <c:w val="0.73011248648961202"/>
          <c:h val="0.77002519398521407"/>
        </c:manualLayout>
      </c:layout>
      <c:barChart>
        <c:barDir val="col"/>
        <c:grouping val="clustered"/>
        <c:varyColors val="0"/>
        <c:ser>
          <c:idx val="0"/>
          <c:order val="0"/>
          <c:tx>
            <c:strRef>
              <c:f>'Tong Hop'!$L$3</c:f>
              <c:strCache>
                <c:ptCount val="1"/>
                <c:pt idx="0">
                  <c:v>Total</c:v>
                </c:pt>
              </c:strCache>
            </c:strRef>
          </c:tx>
          <c:spPr>
            <a:solidFill>
              <a:srgbClr val="00B0F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'Tong Hop'!$K$4:$K$7</c:f>
              <c:strCache>
                <c:ptCount val="3"/>
                <c:pt idx="0">
                  <c:v>Nhà Đất</c:v>
                </c:pt>
                <c:pt idx="1">
                  <c:v>Vàng</c:v>
                </c:pt>
                <c:pt idx="2">
                  <c:v>COIN</c:v>
                </c:pt>
              </c:strCache>
            </c:strRef>
          </c:cat>
          <c:val>
            <c:numRef>
              <c:f>'Tong Hop'!$L$4:$L$7</c:f>
              <c:numCache>
                <c:formatCode>#,##0</c:formatCode>
                <c:ptCount val="3"/>
                <c:pt idx="0">
                  <c:v>30000000</c:v>
                </c:pt>
                <c:pt idx="1">
                  <c:v>14000000</c:v>
                </c:pt>
                <c:pt idx="2">
                  <c:v>20000000</c:v>
                </c:pt>
              </c:numCache>
            </c:numRef>
          </c:val>
          <c:extLst>
            <c:ext xmlns:c16="http://schemas.microsoft.com/office/drawing/2014/chart" uri="{C3380CC4-5D6E-409C-BE32-E72D297353CC}">
              <c16:uniqueId val="{00000000-91F8-4BD7-BF2D-70AF3E24B2ED}"/>
            </c:ext>
          </c:extLst>
        </c:ser>
        <c:dLbls>
          <c:showLegendKey val="0"/>
          <c:showVal val="0"/>
          <c:showCatName val="0"/>
          <c:showSerName val="0"/>
          <c:showPercent val="0"/>
          <c:showBubbleSize val="0"/>
        </c:dLbls>
        <c:gapWidth val="30"/>
        <c:overlap val="-27"/>
        <c:axId val="968075679"/>
        <c:axId val="968054463"/>
      </c:barChart>
      <c:catAx>
        <c:axId val="9680756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8054463"/>
        <c:crosses val="autoZero"/>
        <c:auto val="1"/>
        <c:lblAlgn val="ctr"/>
        <c:lblOffset val="100"/>
        <c:noMultiLvlLbl val="0"/>
      </c:catAx>
      <c:valAx>
        <c:axId val="968054463"/>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8075679"/>
        <c:crosses val="autoZero"/>
        <c:crossBetween val="between"/>
        <c:dispUnits>
          <c:builtInUnit val="million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Triệu</a:t>
                  </a:r>
                  <a:r>
                    <a:rPr lang="en-US" baseline="0"/>
                    <a:t> VNĐ</a:t>
                  </a:r>
                  <a:endParaRPr lang="en-US"/>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[Quan-ly-tai-chinh-ca-nhan-version-1.03.2022.xlsx]Tong Hop!PivotTable4</c:name>
    <c:fmtId val="2"/>
  </c:pivotSource>
  <c:chart>
    <c:autoTitleDeleted val="1"/>
    <c:pivotFmts>
      <c:pivotFmt>
        <c:idx val="0"/>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'Tong Hop'!$O$3</c:f>
              <c:strCache>
                <c:ptCount val="1"/>
                <c:pt idx="0">
                  <c:v>Total</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'Tong Hop'!$N$4:$N$6</c:f>
              <c:strCache>
                <c:ptCount val="2"/>
                <c:pt idx="0">
                  <c:v>Vay Anh A</c:v>
                </c:pt>
                <c:pt idx="1">
                  <c:v>Vay Chú T</c:v>
                </c:pt>
              </c:strCache>
            </c:strRef>
          </c:cat>
          <c:val>
            <c:numRef>
              <c:f>'Tong Hop'!$O$4:$O$6</c:f>
              <c:numCache>
                <c:formatCode>#,##0</c:formatCode>
                <c:ptCount val="2"/>
                <c:pt idx="0">
                  <c:v>4</c:v>
                </c:pt>
                <c:pt idx="1">
                  <c:v>3</c:v>
                </c:pt>
              </c:numCache>
            </c:numRef>
          </c:val>
          <c:extLst>
            <c:ext xmlns:c16="http://schemas.microsoft.com/office/drawing/2014/chart" uri="{C3380CC4-5D6E-409C-BE32-E72D297353CC}">
              <c16:uniqueId val="{00000000-BD49-4E8F-80BF-5AACA0518FB4}"/>
            </c:ext>
          </c:extLst>
        </c:ser>
        <c:dLbls>
          <c:showLegendKey val="0"/>
          <c:showVal val="0"/>
          <c:showCatName val="0"/>
          <c:showSerName val="0"/>
          <c:showPercent val="0"/>
          <c:showBubbleSize val="0"/>
        </c:dLbls>
        <c:gapWidth val="30"/>
        <c:overlap val="-27"/>
        <c:axId val="968075679"/>
        <c:axId val="968054463"/>
      </c:barChart>
      <c:catAx>
        <c:axId val="9680756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8054463"/>
        <c:crosses val="autoZero"/>
        <c:auto val="1"/>
        <c:lblAlgn val="ctr"/>
        <c:lblOffset val="100"/>
        <c:noMultiLvlLbl val="0"/>
      </c:catAx>
      <c:valAx>
        <c:axId val="968054463"/>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8075679"/>
        <c:crosses val="autoZero"/>
        <c:crossBetween val="between"/>
        <c:dispUnits>
          <c:builtInUnit val="million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Triệu</a:t>
                  </a:r>
                  <a:r>
                    <a:rPr lang="en-US" baseline="0"/>
                    <a:t> VNĐ</a:t>
                  </a:r>
                  <a:endParaRPr lang="en-US"/>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[Quan-ly-tai-chinh-ca-nhan-version-1.03.2022.xlsx]Tong Hop!PivotTable5</c:name>
    <c:fmtId val="2"/>
  </c:pivotSource>
  <c:chart>
    <c:autoTitleDeleted val="1"/>
    <c:pivotFmts>
      <c:pivotFmt>
        <c:idx val="0"/>
        <c:spPr>
          <a:solidFill>
            <a:srgbClr val="FFC000">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'Tong Hop'!$R$3</c:f>
              <c:strCache>
                <c:ptCount val="1"/>
                <c:pt idx="0">
                  <c:v>Total</c:v>
                </c:pt>
              </c:strCache>
            </c:strRef>
          </c:tx>
          <c:spPr>
            <a:solidFill>
              <a:srgbClr val="FFC000">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'Tong Hop'!$Q$4:$Q$7</c:f>
              <c:strCache>
                <c:ptCount val="3"/>
                <c:pt idx="0">
                  <c:v>Cho Anh B Vay</c:v>
                </c:pt>
                <c:pt idx="1">
                  <c:v>Cho bạn A Vay</c:v>
                </c:pt>
                <c:pt idx="2">
                  <c:v>Cho Anh C Vay</c:v>
                </c:pt>
              </c:strCache>
            </c:strRef>
          </c:cat>
          <c:val>
            <c:numRef>
              <c:f>'Tong Hop'!$R$4:$R$7</c:f>
              <c:numCache>
                <c:formatCode>#,##0</c:formatCode>
                <c:ptCount val="3"/>
                <c:pt idx="0">
                  <c:v>10000000</c:v>
                </c:pt>
                <c:pt idx="1">
                  <c:v>6000000</c:v>
                </c:pt>
                <c:pt idx="2">
                  <c:v>8000000</c:v>
                </c:pt>
              </c:numCache>
            </c:numRef>
          </c:val>
          <c:extLst>
            <c:ext xmlns:c16="http://schemas.microsoft.com/office/drawing/2014/chart" uri="{C3380CC4-5D6E-409C-BE32-E72D297353CC}">
              <c16:uniqueId val="{00000000-BD49-4E8F-80BF-5AACA0518FB4}"/>
            </c:ext>
          </c:extLst>
        </c:ser>
        <c:dLbls>
          <c:showLegendKey val="0"/>
          <c:showVal val="0"/>
          <c:showCatName val="0"/>
          <c:showSerName val="0"/>
          <c:showPercent val="0"/>
          <c:showBubbleSize val="0"/>
        </c:dLbls>
        <c:gapWidth val="30"/>
        <c:overlap val="-27"/>
        <c:axId val="968075679"/>
        <c:axId val="968054463"/>
      </c:barChart>
      <c:catAx>
        <c:axId val="9680756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8054463"/>
        <c:crosses val="autoZero"/>
        <c:auto val="1"/>
        <c:lblAlgn val="ctr"/>
        <c:lblOffset val="100"/>
        <c:noMultiLvlLbl val="0"/>
      </c:catAx>
      <c:valAx>
        <c:axId val="968054463"/>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8075679"/>
        <c:crosses val="autoZero"/>
        <c:crossBetween val="between"/>
        <c:dispUnits>
          <c:builtInUnit val="million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Triệu</a:t>
                  </a:r>
                  <a:r>
                    <a:rPr lang="en-US" baseline="0"/>
                    <a:t> VNĐ</a:t>
                  </a:r>
                  <a:endParaRPr lang="en-US"/>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[Quan-ly-tai-chinh-ca-nhan-version-1.03.2022.xlsx]Tong Hop!PivotTable6</c:name>
    <c:fmtId val="5"/>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795129769162904"/>
          <c:y val="7.2249589490968796E-2"/>
          <c:w val="0.58301580848373302"/>
          <c:h val="0.76089781880713192"/>
        </c:manualLayout>
      </c:layout>
      <c:barChart>
        <c:barDir val="bar"/>
        <c:grouping val="clustered"/>
        <c:varyColors val="0"/>
        <c:ser>
          <c:idx val="0"/>
          <c:order val="0"/>
          <c:tx>
            <c:strRef>
              <c:f>'Tong Hop'!$V$3</c:f>
              <c:strCache>
                <c:ptCount val="1"/>
                <c:pt idx="0">
                  <c:v>Total</c:v>
                </c:pt>
              </c:strCache>
            </c:strRef>
          </c:tx>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'Tong Hop'!$U$4:$U$7</c:f>
              <c:strCache>
                <c:ptCount val="3"/>
                <c:pt idx="0">
                  <c:v>Lương T1</c:v>
                </c:pt>
                <c:pt idx="1">
                  <c:v>Lương T2</c:v>
                </c:pt>
                <c:pt idx="2">
                  <c:v>Lương T3</c:v>
                </c:pt>
              </c:strCache>
            </c:strRef>
          </c:cat>
          <c:val>
            <c:numRef>
              <c:f>'Tong Hop'!$V$4:$V$7</c:f>
              <c:numCache>
                <c:formatCode>#,##0</c:formatCode>
                <c:ptCount val="3"/>
                <c:pt idx="0">
                  <c:v>5000000</c:v>
                </c:pt>
                <c:pt idx="1">
                  <c:v>4500000</c:v>
                </c:pt>
                <c:pt idx="2">
                  <c:v>4000000</c:v>
                </c:pt>
              </c:numCache>
            </c:numRef>
          </c:val>
          <c:extLst>
            <c:ext xmlns:c16="http://schemas.microsoft.com/office/drawing/2014/chart" uri="{C3380CC4-5D6E-409C-BE32-E72D297353CC}">
              <c16:uniqueId val="{00000000-64C6-4A1D-94FE-DDD6178CE533}"/>
            </c:ext>
          </c:extLst>
        </c:ser>
        <c:dLbls>
          <c:dLblPos val="outEnd"/>
          <c:showLegendKey val="0"/>
          <c:showVal val="1"/>
          <c:showCatName val="0"/>
          <c:showSerName val="0"/>
          <c:showPercent val="0"/>
          <c:showBubbleSize val="0"/>
        </c:dLbls>
        <c:gapWidth val="182"/>
        <c:axId val="938277216"/>
        <c:axId val="938270144"/>
      </c:barChart>
      <c:catAx>
        <c:axId val="938277216"/>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8270144"/>
        <c:crosses val="autoZero"/>
        <c:auto val="1"/>
        <c:lblAlgn val="ctr"/>
        <c:lblOffset val="100"/>
        <c:noMultiLvlLbl val="0"/>
      </c:catAx>
      <c:valAx>
        <c:axId val="938270144"/>
        <c:scaling>
          <c:orientation val="minMax"/>
        </c:scaling>
        <c:delete val="0"/>
        <c:axPos val="b"/>
        <c:numFmt formatCode="#,##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8277216"/>
        <c:crosses val="autoZero"/>
        <c:crossBetween val="between"/>
        <c:dispUnits>
          <c:builtInUnit val="millions"/>
          <c:dispUnitsLbl>
            <c:layout>
              <c:manualLayout>
                <c:xMode val="edge"/>
                <c:yMode val="edge"/>
                <c:x val="3.6817798237741609E-4"/>
                <c:y val="0.85415409280736465"/>
              </c:manualLayout>
            </c:layout>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Triệu</a:t>
                  </a:r>
                  <a:r>
                    <a:rPr lang="en-US" baseline="0"/>
                    <a:t> VNĐ</a:t>
                  </a:r>
                  <a:endParaRPr lang="en-US"/>
                </a:p>
              </c:rich>
            </c:tx>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3" Type="http://schemas.openxmlformats.org/officeDocument/2006/relationships/image" Target="../media/image8.png"/><Relationship Id="rId18" Type="http://schemas.openxmlformats.org/officeDocument/2006/relationships/hyperlink" Target="#'Khoan thu'!A1"/><Relationship Id="rId26" Type="http://schemas.openxmlformats.org/officeDocument/2006/relationships/image" Target="../media/image17.svg"/><Relationship Id="rId39" Type="http://schemas.openxmlformats.org/officeDocument/2006/relationships/chart" Target="../charts/chart5.xml"/><Relationship Id="rId21" Type="http://schemas.openxmlformats.org/officeDocument/2006/relationships/hyperlink" Target="https://www.tinhocsieutoc.com" TargetMode="External"/><Relationship Id="rId34" Type="http://schemas.openxmlformats.org/officeDocument/2006/relationships/image" Target="../media/image22.png"/><Relationship Id="rId42" Type="http://schemas.openxmlformats.org/officeDocument/2006/relationships/chart" Target="../charts/chart6.xml"/><Relationship Id="rId7" Type="http://schemas.openxmlformats.org/officeDocument/2006/relationships/image" Target="../media/image4.png"/><Relationship Id="rId2" Type="http://schemas.openxmlformats.org/officeDocument/2006/relationships/image" Target="../media/image1.jpg"/><Relationship Id="rId16" Type="http://schemas.openxmlformats.org/officeDocument/2006/relationships/image" Target="../media/image10.png"/><Relationship Id="rId20" Type="http://schemas.openxmlformats.org/officeDocument/2006/relationships/image" Target="../media/image13.svg"/><Relationship Id="rId29" Type="http://schemas.openxmlformats.org/officeDocument/2006/relationships/image" Target="../media/image18.png"/><Relationship Id="rId41" Type="http://schemas.openxmlformats.org/officeDocument/2006/relationships/image" Target="../media/image27.svg"/><Relationship Id="rId1" Type="http://schemas.openxmlformats.org/officeDocument/2006/relationships/hyperlink" Target="https://www.facebook.com/dangduy92it" TargetMode="External"/><Relationship Id="rId6" Type="http://schemas.openxmlformats.org/officeDocument/2006/relationships/hyperlink" Target="#'Khoan tiet kiem'!A1"/><Relationship Id="rId11" Type="http://schemas.openxmlformats.org/officeDocument/2006/relationships/image" Target="../media/image7.svg"/><Relationship Id="rId24" Type="http://schemas.openxmlformats.org/officeDocument/2006/relationships/image" Target="../media/image15.svg"/><Relationship Id="rId32" Type="http://schemas.openxmlformats.org/officeDocument/2006/relationships/image" Target="../media/image21.svg"/><Relationship Id="rId37" Type="http://schemas.openxmlformats.org/officeDocument/2006/relationships/image" Target="../media/image24.png"/><Relationship Id="rId40" Type="http://schemas.openxmlformats.org/officeDocument/2006/relationships/image" Target="../media/image26.png"/><Relationship Id="rId5" Type="http://schemas.openxmlformats.org/officeDocument/2006/relationships/image" Target="../media/image3.svg"/><Relationship Id="rId15" Type="http://schemas.openxmlformats.org/officeDocument/2006/relationships/hyperlink" Target="#'Khoan chi'!A1"/><Relationship Id="rId23" Type="http://schemas.openxmlformats.org/officeDocument/2006/relationships/image" Target="../media/image14.png"/><Relationship Id="rId28" Type="http://schemas.openxmlformats.org/officeDocument/2006/relationships/chart" Target="../charts/chart2.xml"/><Relationship Id="rId36" Type="http://schemas.openxmlformats.org/officeDocument/2006/relationships/chart" Target="../charts/chart4.xml"/><Relationship Id="rId10" Type="http://schemas.openxmlformats.org/officeDocument/2006/relationships/image" Target="../media/image6.png"/><Relationship Id="rId19" Type="http://schemas.openxmlformats.org/officeDocument/2006/relationships/image" Target="../media/image12.png"/><Relationship Id="rId31" Type="http://schemas.openxmlformats.org/officeDocument/2006/relationships/image" Target="../media/image20.png"/><Relationship Id="rId44" Type="http://schemas.openxmlformats.org/officeDocument/2006/relationships/image" Target="../media/image29.svg"/><Relationship Id="rId4" Type="http://schemas.openxmlformats.org/officeDocument/2006/relationships/image" Target="../media/image2.png"/><Relationship Id="rId9" Type="http://schemas.openxmlformats.org/officeDocument/2006/relationships/hyperlink" Target="#'Khoan cho vay'!A1"/><Relationship Id="rId14" Type="http://schemas.openxmlformats.org/officeDocument/2006/relationships/image" Target="../media/image9.svg"/><Relationship Id="rId22" Type="http://schemas.openxmlformats.org/officeDocument/2006/relationships/hyperlink" Target="#'Tong Hop'!A1"/><Relationship Id="rId27" Type="http://schemas.openxmlformats.org/officeDocument/2006/relationships/chart" Target="../charts/chart1.xml"/><Relationship Id="rId30" Type="http://schemas.openxmlformats.org/officeDocument/2006/relationships/image" Target="../media/image19.svg"/><Relationship Id="rId35" Type="http://schemas.openxmlformats.org/officeDocument/2006/relationships/image" Target="../media/image23.svg"/><Relationship Id="rId43" Type="http://schemas.openxmlformats.org/officeDocument/2006/relationships/image" Target="../media/image28.png"/><Relationship Id="rId8" Type="http://schemas.openxmlformats.org/officeDocument/2006/relationships/image" Target="../media/image5.svg"/><Relationship Id="rId3" Type="http://schemas.openxmlformats.org/officeDocument/2006/relationships/hyperlink" Target="#'Khoan dau tu'!A1"/><Relationship Id="rId12" Type="http://schemas.openxmlformats.org/officeDocument/2006/relationships/hyperlink" Target="#'Khoan di vay'!A1"/><Relationship Id="rId17" Type="http://schemas.openxmlformats.org/officeDocument/2006/relationships/image" Target="../media/image11.svg"/><Relationship Id="rId25" Type="http://schemas.openxmlformats.org/officeDocument/2006/relationships/image" Target="../media/image16.png"/><Relationship Id="rId33" Type="http://schemas.openxmlformats.org/officeDocument/2006/relationships/chart" Target="../charts/chart3.xml"/><Relationship Id="rId38" Type="http://schemas.openxmlformats.org/officeDocument/2006/relationships/image" Target="../media/image25.svg"/></Relationships>
</file>

<file path=xl/drawings/_rels/drawing2.xml.rels><?xml version="1.0" encoding="UTF-8" standalone="yes"?>
<Relationships xmlns="http://schemas.openxmlformats.org/package/2006/relationships"><Relationship Id="rId3" Type="http://schemas.openxmlformats.org/officeDocument/2006/relationships/image" Target="../media/image31.svg"/><Relationship Id="rId2" Type="http://schemas.openxmlformats.org/officeDocument/2006/relationships/image" Target="../media/image30.png"/><Relationship Id="rId1" Type="http://schemas.openxmlformats.org/officeDocument/2006/relationships/hyperlink" Target="#HOME!A1"/></Relationships>
</file>

<file path=xl/drawings/_rels/drawing3.xml.rels><?xml version="1.0" encoding="UTF-8" standalone="yes"?>
<Relationships xmlns="http://schemas.openxmlformats.org/package/2006/relationships"><Relationship Id="rId3" Type="http://schemas.openxmlformats.org/officeDocument/2006/relationships/image" Target="../media/image31.svg"/><Relationship Id="rId2" Type="http://schemas.openxmlformats.org/officeDocument/2006/relationships/image" Target="../media/image30.png"/><Relationship Id="rId1" Type="http://schemas.openxmlformats.org/officeDocument/2006/relationships/hyperlink" Target="#HOME!A1"/></Relationships>
</file>

<file path=xl/drawings/_rels/drawing4.xml.rels><?xml version="1.0" encoding="UTF-8" standalone="yes"?>
<Relationships xmlns="http://schemas.openxmlformats.org/package/2006/relationships"><Relationship Id="rId3" Type="http://schemas.openxmlformats.org/officeDocument/2006/relationships/image" Target="../media/image31.svg"/><Relationship Id="rId2" Type="http://schemas.openxmlformats.org/officeDocument/2006/relationships/image" Target="../media/image30.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3" Type="http://schemas.openxmlformats.org/officeDocument/2006/relationships/image" Target="../media/image31.svg"/><Relationship Id="rId2" Type="http://schemas.openxmlformats.org/officeDocument/2006/relationships/image" Target="../media/image30.png"/><Relationship Id="rId1" Type="http://schemas.openxmlformats.org/officeDocument/2006/relationships/hyperlink" Target="#HOME!A1"/><Relationship Id="rId4" Type="http://schemas.openxmlformats.org/officeDocument/2006/relationships/hyperlink" Target="#'Khoan chi'!A1"/></Relationships>
</file>

<file path=xl/drawings/_rels/drawing6.xml.rels><?xml version="1.0" encoding="UTF-8" standalone="yes"?>
<Relationships xmlns="http://schemas.openxmlformats.org/package/2006/relationships"><Relationship Id="rId3" Type="http://schemas.openxmlformats.org/officeDocument/2006/relationships/image" Target="../media/image31.svg"/><Relationship Id="rId2" Type="http://schemas.openxmlformats.org/officeDocument/2006/relationships/image" Target="../media/image30.png"/><Relationship Id="rId1" Type="http://schemas.openxmlformats.org/officeDocument/2006/relationships/hyperlink" Target="#HOME!A1"/><Relationship Id="rId4" Type="http://schemas.openxmlformats.org/officeDocument/2006/relationships/hyperlink" Target="#'Khoan thu'!A1"/></Relationships>
</file>

<file path=xl/drawings/_rels/drawing7.xml.rels><?xml version="1.0" encoding="UTF-8" standalone="yes"?>
<Relationships xmlns="http://schemas.openxmlformats.org/package/2006/relationships"><Relationship Id="rId3" Type="http://schemas.openxmlformats.org/officeDocument/2006/relationships/image" Target="../media/image31.svg"/><Relationship Id="rId2" Type="http://schemas.openxmlformats.org/officeDocument/2006/relationships/image" Target="../media/image30.png"/><Relationship Id="rId1" Type="http://schemas.openxmlformats.org/officeDocument/2006/relationships/hyperlink" Target="#HOME!A1"/><Relationship Id="rId4" Type="http://schemas.openxmlformats.org/officeDocument/2006/relationships/hyperlink" Target="#'Khoan chi'!A1"/></Relationships>
</file>

<file path=xl/drawings/_rels/drawing8.xml.rels><?xml version="1.0" encoding="UTF-8" standalone="yes"?>
<Relationships xmlns="http://schemas.openxmlformats.org/package/2006/relationships"><Relationship Id="rId3" Type="http://schemas.openxmlformats.org/officeDocument/2006/relationships/image" Target="../media/image31.svg"/><Relationship Id="rId2" Type="http://schemas.openxmlformats.org/officeDocument/2006/relationships/image" Target="../media/image30.png"/><Relationship Id="rId1" Type="http://schemas.openxmlformats.org/officeDocument/2006/relationships/hyperlink" Target="#HOME!A1"/><Relationship Id="rId4" Type="http://schemas.openxmlformats.org/officeDocument/2006/relationships/hyperlink" Target="#'Khoan chi'!A1"/></Relationships>
</file>

<file path=xl/drawings/drawing1.xml><?xml version="1.0" encoding="utf-8"?>
<xdr:wsDr xmlns:xdr="http://schemas.openxmlformats.org/drawingml/2006/spreadsheetDrawing" xmlns:a="http://schemas.openxmlformats.org/drawingml/2006/main">
  <xdr:twoCellAnchor>
    <xdr:from>
      <xdr:col>4</xdr:col>
      <xdr:colOff>409575</xdr:colOff>
      <xdr:row>18</xdr:row>
      <xdr:rowOff>9526</xdr:rowOff>
    </xdr:from>
    <xdr:to>
      <xdr:col>7</xdr:col>
      <xdr:colOff>209550</xdr:colOff>
      <xdr:row>25</xdr:row>
      <xdr:rowOff>57151</xdr:rowOff>
    </xdr:to>
    <xdr:sp macro="" textlink="">
      <xdr:nvSpPr>
        <xdr:cNvPr id="7" name="Rectangle: Rounded Corners 6">
          <a:extLst>
            <a:ext uri="{FF2B5EF4-FFF2-40B4-BE49-F238E27FC236}">
              <a16:creationId xmlns:a16="http://schemas.microsoft.com/office/drawing/2014/main" id="{52647FF4-F705-46FF-99B8-D533710C262D}"/>
            </a:ext>
          </a:extLst>
        </xdr:cNvPr>
        <xdr:cNvSpPr/>
      </xdr:nvSpPr>
      <xdr:spPr>
        <a:xfrm>
          <a:off x="2847975" y="4638676"/>
          <a:ext cx="1628775" cy="1847850"/>
        </a:xfrm>
        <a:prstGeom prst="roundRect">
          <a:avLst>
            <a:gd name="adj" fmla="val 3493"/>
          </a:avLst>
        </a:prstGeom>
        <a:solidFill>
          <a:srgbClr val="FFFFFF">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352425</xdr:colOff>
      <xdr:row>1</xdr:row>
      <xdr:rowOff>123824</xdr:rowOff>
    </xdr:from>
    <xdr:to>
      <xdr:col>25</xdr:col>
      <xdr:colOff>150825</xdr:colOff>
      <xdr:row>26</xdr:row>
      <xdr:rowOff>174449</xdr:rowOff>
    </xdr:to>
    <xdr:sp macro="" textlink="">
      <xdr:nvSpPr>
        <xdr:cNvPr id="2" name="Rectangle: Rounded Corners 1">
          <a:extLst>
            <a:ext uri="{FF2B5EF4-FFF2-40B4-BE49-F238E27FC236}">
              <a16:creationId xmlns:a16="http://schemas.microsoft.com/office/drawing/2014/main" id="{272BEECE-ED32-4767-B8EC-E4AA0688BCA0}"/>
            </a:ext>
          </a:extLst>
        </xdr:cNvPr>
        <xdr:cNvSpPr/>
      </xdr:nvSpPr>
      <xdr:spPr>
        <a:xfrm>
          <a:off x="4010025" y="380999"/>
          <a:ext cx="12600000" cy="6480000"/>
        </a:xfrm>
        <a:prstGeom prst="roundRect">
          <a:avLst>
            <a:gd name="adj" fmla="val 3272"/>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352425</xdr:colOff>
      <xdr:row>1</xdr:row>
      <xdr:rowOff>123824</xdr:rowOff>
    </xdr:from>
    <xdr:to>
      <xdr:col>25</xdr:col>
      <xdr:colOff>150825</xdr:colOff>
      <xdr:row>5</xdr:row>
      <xdr:rowOff>175124</xdr:rowOff>
    </xdr:to>
    <xdr:sp macro="" textlink="">
      <xdr:nvSpPr>
        <xdr:cNvPr id="48" name="Rectangle: Top Corners Rounded 47">
          <a:extLst>
            <a:ext uri="{FF2B5EF4-FFF2-40B4-BE49-F238E27FC236}">
              <a16:creationId xmlns:a16="http://schemas.microsoft.com/office/drawing/2014/main" id="{D8139071-65D1-4371-B196-96F986CE403C}"/>
            </a:ext>
          </a:extLst>
        </xdr:cNvPr>
        <xdr:cNvSpPr/>
      </xdr:nvSpPr>
      <xdr:spPr>
        <a:xfrm>
          <a:off x="4010025" y="380999"/>
          <a:ext cx="12600000" cy="1080000"/>
        </a:xfrm>
        <a:prstGeom prst="round2SameRect">
          <a:avLst>
            <a:gd name="adj1" fmla="val 21640"/>
            <a:gd name="adj2" fmla="val 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352426</xdr:colOff>
      <xdr:row>1</xdr:row>
      <xdr:rowOff>123824</xdr:rowOff>
    </xdr:from>
    <xdr:to>
      <xdr:col>7</xdr:col>
      <xdr:colOff>323626</xdr:colOff>
      <xdr:row>26</xdr:row>
      <xdr:rowOff>174449</xdr:rowOff>
    </xdr:to>
    <xdr:sp macro="" textlink="">
      <xdr:nvSpPr>
        <xdr:cNvPr id="49" name="Rectangle: Top Corners Rounded 48">
          <a:extLst>
            <a:ext uri="{FF2B5EF4-FFF2-40B4-BE49-F238E27FC236}">
              <a16:creationId xmlns:a16="http://schemas.microsoft.com/office/drawing/2014/main" id="{3F1AD627-7141-4592-BBF8-F4E3036C1BE1}"/>
            </a:ext>
          </a:extLst>
        </xdr:cNvPr>
        <xdr:cNvSpPr/>
      </xdr:nvSpPr>
      <xdr:spPr>
        <a:xfrm rot="16200000">
          <a:off x="1670026" y="2720999"/>
          <a:ext cx="6480000" cy="1800000"/>
        </a:xfrm>
        <a:prstGeom prst="round2SameRect">
          <a:avLst>
            <a:gd name="adj1" fmla="val 8410"/>
            <a:gd name="adj2" fmla="val 0"/>
          </a:avLst>
        </a:prstGeom>
        <a:solidFill>
          <a:srgbClr val="011A6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xdr:col>
      <xdr:colOff>195493</xdr:colOff>
      <xdr:row>2</xdr:row>
      <xdr:rowOff>102177</xdr:rowOff>
    </xdr:from>
    <xdr:to>
      <xdr:col>6</xdr:col>
      <xdr:colOff>480561</xdr:colOff>
      <xdr:row>5</xdr:row>
      <xdr:rowOff>235847</xdr:rowOff>
    </xdr:to>
    <xdr:pic>
      <xdr:nvPicPr>
        <xdr:cNvPr id="50" name="Picture 49">
          <a:hlinkClick xmlns:r="http://schemas.openxmlformats.org/officeDocument/2006/relationships" r:id="rId1"/>
          <a:extLst>
            <a:ext uri="{FF2B5EF4-FFF2-40B4-BE49-F238E27FC236}">
              <a16:creationId xmlns:a16="http://schemas.microsoft.com/office/drawing/2014/main" id="{CAAAD53F-84A4-4DC1-BC8F-E8E73B75D7A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t="89" b="89"/>
        <a:stretch/>
      </xdr:blipFill>
      <xdr:spPr>
        <a:xfrm>
          <a:off x="4462693" y="616527"/>
          <a:ext cx="894668" cy="905195"/>
        </a:xfrm>
        <a:prstGeom prst="round2DiagRect">
          <a:avLst>
            <a:gd name="adj1" fmla="val 50000"/>
            <a:gd name="adj2" fmla="val 50000"/>
          </a:avLst>
        </a:prstGeom>
        <a:ln w="28575" cap="sq">
          <a:solidFill>
            <a:srgbClr val="FFFFFF"/>
          </a:solidFill>
          <a:miter lim="800000"/>
        </a:ln>
        <a:effectLst>
          <a:outerShdw blurRad="254000" algn="tl" rotWithShape="0">
            <a:srgbClr val="000000">
              <a:alpha val="43000"/>
            </a:srgbClr>
          </a:outerShdw>
        </a:effectLst>
      </xdr:spPr>
    </xdr:pic>
    <xdr:clientData/>
  </xdr:twoCellAnchor>
  <xdr:twoCellAnchor>
    <xdr:from>
      <xdr:col>4</xdr:col>
      <xdr:colOff>352426</xdr:colOff>
      <xdr:row>6</xdr:row>
      <xdr:rowOff>28574</xdr:rowOff>
    </xdr:from>
    <xdr:to>
      <xdr:col>7</xdr:col>
      <xdr:colOff>323626</xdr:colOff>
      <xdr:row>7</xdr:row>
      <xdr:rowOff>66674</xdr:rowOff>
    </xdr:to>
    <xdr:sp macro="" textlink="">
      <xdr:nvSpPr>
        <xdr:cNvPr id="51" name="TextBox 50">
          <a:hlinkClick xmlns:r="http://schemas.openxmlformats.org/officeDocument/2006/relationships" r:id="rId1"/>
          <a:extLst>
            <a:ext uri="{FF2B5EF4-FFF2-40B4-BE49-F238E27FC236}">
              <a16:creationId xmlns:a16="http://schemas.microsoft.com/office/drawing/2014/main" id="{17147C6F-2657-4D11-95A6-E5F4447AFB90}"/>
            </a:ext>
          </a:extLst>
        </xdr:cNvPr>
        <xdr:cNvSpPr txBox="1"/>
      </xdr:nvSpPr>
      <xdr:spPr>
        <a:xfrm>
          <a:off x="4010026" y="1571624"/>
          <a:ext cx="18000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Duy</a:t>
          </a:r>
          <a:r>
            <a:rPr lang="en-US" sz="1100" b="1" baseline="0">
              <a:solidFill>
                <a:schemeClr val="bg1"/>
              </a:solidFill>
            </a:rPr>
            <a:t> Đặng</a:t>
          </a:r>
          <a:endParaRPr lang="en-US" sz="1100" b="1">
            <a:solidFill>
              <a:schemeClr val="bg1"/>
            </a:solidFill>
          </a:endParaRPr>
        </a:p>
      </xdr:txBody>
    </xdr:sp>
    <xdr:clientData/>
  </xdr:twoCellAnchor>
  <xdr:twoCellAnchor>
    <xdr:from>
      <xdr:col>4</xdr:col>
      <xdr:colOff>352426</xdr:colOff>
      <xdr:row>12</xdr:row>
      <xdr:rowOff>38099</xdr:rowOff>
    </xdr:from>
    <xdr:to>
      <xdr:col>7</xdr:col>
      <xdr:colOff>323626</xdr:colOff>
      <xdr:row>13</xdr:row>
      <xdr:rowOff>140924</xdr:rowOff>
    </xdr:to>
    <xdr:grpSp>
      <xdr:nvGrpSpPr>
        <xdr:cNvPr id="56" name="Group 55">
          <a:hlinkClick xmlns:r="http://schemas.openxmlformats.org/officeDocument/2006/relationships" r:id="rId3"/>
          <a:extLst>
            <a:ext uri="{FF2B5EF4-FFF2-40B4-BE49-F238E27FC236}">
              <a16:creationId xmlns:a16="http://schemas.microsoft.com/office/drawing/2014/main" id="{4C9E3DFE-D3DC-4C64-9565-52695466D84D}"/>
            </a:ext>
          </a:extLst>
        </xdr:cNvPr>
        <xdr:cNvGrpSpPr/>
      </xdr:nvGrpSpPr>
      <xdr:grpSpPr>
        <a:xfrm>
          <a:off x="2851786" y="3055619"/>
          <a:ext cx="1845720" cy="354285"/>
          <a:chOff x="4010024" y="3124200"/>
          <a:chExt cx="1800000" cy="360000"/>
        </a:xfrm>
      </xdr:grpSpPr>
      <xdr:sp macro="" textlink="">
        <xdr:nvSpPr>
          <xdr:cNvPr id="57" name="Rectangle 56">
            <a:extLst>
              <a:ext uri="{FF2B5EF4-FFF2-40B4-BE49-F238E27FC236}">
                <a16:creationId xmlns:a16="http://schemas.microsoft.com/office/drawing/2014/main" id="{F1D017BC-DE4F-4B7C-B929-6A4003B544FD}"/>
              </a:ext>
            </a:extLst>
          </xdr:cNvPr>
          <xdr:cNvSpPr/>
        </xdr:nvSpPr>
        <xdr:spPr>
          <a:xfrm>
            <a:off x="4010024" y="3124200"/>
            <a:ext cx="1800000" cy="360000"/>
          </a:xfrm>
          <a:prstGeom prst="rect">
            <a:avLst/>
          </a:prstGeom>
          <a:solidFill>
            <a:srgbClr val="011A6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58" name="TextBox 57">
            <a:extLst>
              <a:ext uri="{FF2B5EF4-FFF2-40B4-BE49-F238E27FC236}">
                <a16:creationId xmlns:a16="http://schemas.microsoft.com/office/drawing/2014/main" id="{26658397-B04A-40FA-8B6B-B28AED95D452}"/>
              </a:ext>
            </a:extLst>
          </xdr:cNvPr>
          <xdr:cNvSpPr txBox="1"/>
        </xdr:nvSpPr>
        <xdr:spPr>
          <a:xfrm>
            <a:off x="4371316" y="3125330"/>
            <a:ext cx="1438708" cy="358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bg1"/>
                </a:solidFill>
              </a:rPr>
              <a:t>Khoản</a:t>
            </a:r>
            <a:r>
              <a:rPr lang="en-US" sz="1100" baseline="0">
                <a:solidFill>
                  <a:schemeClr val="bg1"/>
                </a:solidFill>
              </a:rPr>
              <a:t> đầu tư</a:t>
            </a:r>
            <a:endParaRPr lang="en-US" sz="1100">
              <a:solidFill>
                <a:schemeClr val="bg1"/>
              </a:solidFill>
            </a:endParaRPr>
          </a:p>
        </xdr:txBody>
      </xdr:sp>
      <xdr:pic>
        <xdr:nvPicPr>
          <xdr:cNvPr id="59" name="Graphic 58" descr="Open hand with plant with solid fill">
            <a:extLst>
              <a:ext uri="{FF2B5EF4-FFF2-40B4-BE49-F238E27FC236}">
                <a16:creationId xmlns:a16="http://schemas.microsoft.com/office/drawing/2014/main" id="{FD375EC7-2BD5-4741-BB2A-900643C5FD4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188065" y="3199909"/>
            <a:ext cx="216000" cy="216000"/>
          </a:xfrm>
          <a:prstGeom prst="rect">
            <a:avLst/>
          </a:prstGeom>
        </xdr:spPr>
      </xdr:pic>
    </xdr:grpSp>
    <xdr:clientData/>
  </xdr:twoCellAnchor>
  <xdr:twoCellAnchor>
    <xdr:from>
      <xdr:col>4</xdr:col>
      <xdr:colOff>353072</xdr:colOff>
      <xdr:row>16</xdr:row>
      <xdr:rowOff>115347</xdr:rowOff>
    </xdr:from>
    <xdr:to>
      <xdr:col>7</xdr:col>
      <xdr:colOff>324272</xdr:colOff>
      <xdr:row>17</xdr:row>
      <xdr:rowOff>218172</xdr:rowOff>
    </xdr:to>
    <xdr:grpSp>
      <xdr:nvGrpSpPr>
        <xdr:cNvPr id="60" name="Group 59">
          <a:hlinkClick xmlns:r="http://schemas.openxmlformats.org/officeDocument/2006/relationships" r:id="rId6"/>
          <a:extLst>
            <a:ext uri="{FF2B5EF4-FFF2-40B4-BE49-F238E27FC236}">
              <a16:creationId xmlns:a16="http://schemas.microsoft.com/office/drawing/2014/main" id="{68F9BC97-1FC3-4DE6-8FF4-31596F9C1188}"/>
            </a:ext>
          </a:extLst>
        </xdr:cNvPr>
        <xdr:cNvGrpSpPr/>
      </xdr:nvGrpSpPr>
      <xdr:grpSpPr>
        <a:xfrm>
          <a:off x="2852432" y="4138707"/>
          <a:ext cx="1845720" cy="354285"/>
          <a:chOff x="4010670" y="4230148"/>
          <a:chExt cx="1800000" cy="360000"/>
        </a:xfrm>
      </xdr:grpSpPr>
      <xdr:sp macro="" textlink="">
        <xdr:nvSpPr>
          <xdr:cNvPr id="61" name="Rectangle 60">
            <a:extLst>
              <a:ext uri="{FF2B5EF4-FFF2-40B4-BE49-F238E27FC236}">
                <a16:creationId xmlns:a16="http://schemas.microsoft.com/office/drawing/2014/main" id="{6DE7138D-0B37-4184-A69F-B55ACBE1B547}"/>
              </a:ext>
            </a:extLst>
          </xdr:cNvPr>
          <xdr:cNvSpPr/>
        </xdr:nvSpPr>
        <xdr:spPr>
          <a:xfrm>
            <a:off x="4010670" y="4230148"/>
            <a:ext cx="1800000" cy="360000"/>
          </a:xfrm>
          <a:prstGeom prst="rect">
            <a:avLst/>
          </a:prstGeom>
          <a:solidFill>
            <a:srgbClr val="011A6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62" name="TextBox 61">
            <a:extLst>
              <a:ext uri="{FF2B5EF4-FFF2-40B4-BE49-F238E27FC236}">
                <a16:creationId xmlns:a16="http://schemas.microsoft.com/office/drawing/2014/main" id="{56122A27-D1F5-4326-969B-119A78E685CF}"/>
              </a:ext>
            </a:extLst>
          </xdr:cNvPr>
          <xdr:cNvSpPr txBox="1"/>
        </xdr:nvSpPr>
        <xdr:spPr>
          <a:xfrm>
            <a:off x="4371962" y="4231278"/>
            <a:ext cx="1438708" cy="358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bg1"/>
                </a:solidFill>
              </a:rPr>
              <a:t>Khoản</a:t>
            </a:r>
            <a:r>
              <a:rPr lang="en-US" sz="1100" baseline="0">
                <a:solidFill>
                  <a:schemeClr val="bg1"/>
                </a:solidFill>
              </a:rPr>
              <a:t> tiết kiệm</a:t>
            </a:r>
            <a:endParaRPr lang="en-US" sz="1100">
              <a:solidFill>
                <a:schemeClr val="bg1"/>
              </a:solidFill>
            </a:endParaRPr>
          </a:p>
        </xdr:txBody>
      </xdr:sp>
      <xdr:pic>
        <xdr:nvPicPr>
          <xdr:cNvPr id="63" name="Graphic 62" descr="Piggy Bank with solid fill">
            <a:extLst>
              <a:ext uri="{FF2B5EF4-FFF2-40B4-BE49-F238E27FC236}">
                <a16:creationId xmlns:a16="http://schemas.microsoft.com/office/drawing/2014/main" id="{6F81C3A1-23F4-46FF-BD64-F8EF1DFE5D9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188065" y="4305857"/>
            <a:ext cx="216000" cy="216000"/>
          </a:xfrm>
          <a:prstGeom prst="rect">
            <a:avLst/>
          </a:prstGeom>
        </xdr:spPr>
      </xdr:pic>
    </xdr:grpSp>
    <xdr:clientData/>
  </xdr:twoCellAnchor>
  <xdr:twoCellAnchor>
    <xdr:from>
      <xdr:col>4</xdr:col>
      <xdr:colOff>352426</xdr:colOff>
      <xdr:row>15</xdr:row>
      <xdr:rowOff>3227</xdr:rowOff>
    </xdr:from>
    <xdr:to>
      <xdr:col>7</xdr:col>
      <xdr:colOff>323626</xdr:colOff>
      <xdr:row>16</xdr:row>
      <xdr:rowOff>106052</xdr:rowOff>
    </xdr:to>
    <xdr:grpSp>
      <xdr:nvGrpSpPr>
        <xdr:cNvPr id="64" name="Group 63">
          <a:hlinkClick xmlns:r="http://schemas.openxmlformats.org/officeDocument/2006/relationships" r:id="rId9"/>
          <a:extLst>
            <a:ext uri="{FF2B5EF4-FFF2-40B4-BE49-F238E27FC236}">
              <a16:creationId xmlns:a16="http://schemas.microsoft.com/office/drawing/2014/main" id="{72ABE6FA-BB3C-4480-AFD2-5AFE4D8C9E0F}"/>
            </a:ext>
          </a:extLst>
        </xdr:cNvPr>
        <xdr:cNvGrpSpPr/>
      </xdr:nvGrpSpPr>
      <xdr:grpSpPr>
        <a:xfrm>
          <a:off x="2851786" y="3775127"/>
          <a:ext cx="1845720" cy="354285"/>
          <a:chOff x="4010024" y="3860853"/>
          <a:chExt cx="1800000" cy="360000"/>
        </a:xfrm>
      </xdr:grpSpPr>
      <xdr:sp macro="" textlink="">
        <xdr:nvSpPr>
          <xdr:cNvPr id="65" name="Rectangle 64">
            <a:extLst>
              <a:ext uri="{FF2B5EF4-FFF2-40B4-BE49-F238E27FC236}">
                <a16:creationId xmlns:a16="http://schemas.microsoft.com/office/drawing/2014/main" id="{8C8D0824-C3B9-4F0E-A835-5DF19E6D1DFC}"/>
              </a:ext>
            </a:extLst>
          </xdr:cNvPr>
          <xdr:cNvSpPr/>
        </xdr:nvSpPr>
        <xdr:spPr>
          <a:xfrm>
            <a:off x="4010024" y="3860853"/>
            <a:ext cx="1800000" cy="360000"/>
          </a:xfrm>
          <a:prstGeom prst="rect">
            <a:avLst/>
          </a:prstGeom>
          <a:solidFill>
            <a:srgbClr val="011A6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66" name="TextBox 65">
            <a:extLst>
              <a:ext uri="{FF2B5EF4-FFF2-40B4-BE49-F238E27FC236}">
                <a16:creationId xmlns:a16="http://schemas.microsoft.com/office/drawing/2014/main" id="{0AB2B495-5428-4E44-B50C-8AA4261C809E}"/>
              </a:ext>
            </a:extLst>
          </xdr:cNvPr>
          <xdr:cNvSpPr txBox="1"/>
        </xdr:nvSpPr>
        <xdr:spPr>
          <a:xfrm>
            <a:off x="4371316" y="3861983"/>
            <a:ext cx="1438708" cy="358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bg1"/>
                </a:solidFill>
              </a:rPr>
              <a:t>Khoản</a:t>
            </a:r>
            <a:r>
              <a:rPr lang="en-US" sz="1100" baseline="0">
                <a:solidFill>
                  <a:schemeClr val="bg1"/>
                </a:solidFill>
              </a:rPr>
              <a:t> cho vay</a:t>
            </a:r>
            <a:endParaRPr lang="en-US" sz="1100">
              <a:solidFill>
                <a:schemeClr val="bg1"/>
              </a:solidFill>
            </a:endParaRPr>
          </a:p>
        </xdr:txBody>
      </xdr:sp>
      <xdr:pic>
        <xdr:nvPicPr>
          <xdr:cNvPr id="67" name="Graphic 66" descr="Handshake with solid fill">
            <a:extLst>
              <a:ext uri="{FF2B5EF4-FFF2-40B4-BE49-F238E27FC236}">
                <a16:creationId xmlns:a16="http://schemas.microsoft.com/office/drawing/2014/main" id="{620218CC-9E51-470D-8AE5-1FE616BC6D34}"/>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4188065" y="3936562"/>
            <a:ext cx="216000" cy="215478"/>
          </a:xfrm>
          <a:prstGeom prst="rect">
            <a:avLst/>
          </a:prstGeom>
        </xdr:spPr>
      </xdr:pic>
    </xdr:grpSp>
    <xdr:clientData/>
  </xdr:twoCellAnchor>
  <xdr:twoCellAnchor>
    <xdr:from>
      <xdr:col>4</xdr:col>
      <xdr:colOff>352426</xdr:colOff>
      <xdr:row>13</xdr:row>
      <xdr:rowOff>150865</xdr:rowOff>
    </xdr:from>
    <xdr:to>
      <xdr:col>7</xdr:col>
      <xdr:colOff>323626</xdr:colOff>
      <xdr:row>14</xdr:row>
      <xdr:rowOff>252560</xdr:rowOff>
    </xdr:to>
    <xdr:grpSp>
      <xdr:nvGrpSpPr>
        <xdr:cNvPr id="68" name="Group 67">
          <a:hlinkClick xmlns:r="http://schemas.openxmlformats.org/officeDocument/2006/relationships" r:id="rId12"/>
          <a:extLst>
            <a:ext uri="{FF2B5EF4-FFF2-40B4-BE49-F238E27FC236}">
              <a16:creationId xmlns:a16="http://schemas.microsoft.com/office/drawing/2014/main" id="{BF8F3413-D961-4DF1-99BE-C83F52053D78}"/>
            </a:ext>
          </a:extLst>
        </xdr:cNvPr>
        <xdr:cNvGrpSpPr/>
      </xdr:nvGrpSpPr>
      <xdr:grpSpPr>
        <a:xfrm>
          <a:off x="2851786" y="3419845"/>
          <a:ext cx="1845720" cy="353155"/>
          <a:chOff x="4010024" y="3494141"/>
          <a:chExt cx="1800000" cy="358870"/>
        </a:xfrm>
      </xdr:grpSpPr>
      <xdr:sp macro="" textlink="">
        <xdr:nvSpPr>
          <xdr:cNvPr id="69" name="Rectangle 68">
            <a:extLst>
              <a:ext uri="{FF2B5EF4-FFF2-40B4-BE49-F238E27FC236}">
                <a16:creationId xmlns:a16="http://schemas.microsoft.com/office/drawing/2014/main" id="{58D521B0-2FDC-45F5-9098-0D73508786F8}"/>
              </a:ext>
            </a:extLst>
          </xdr:cNvPr>
          <xdr:cNvSpPr/>
        </xdr:nvSpPr>
        <xdr:spPr>
          <a:xfrm>
            <a:off x="4010024" y="3494141"/>
            <a:ext cx="1800000" cy="358870"/>
          </a:xfrm>
          <a:prstGeom prst="rect">
            <a:avLst/>
          </a:prstGeom>
          <a:solidFill>
            <a:srgbClr val="011A6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70" name="TextBox 69">
            <a:extLst>
              <a:ext uri="{FF2B5EF4-FFF2-40B4-BE49-F238E27FC236}">
                <a16:creationId xmlns:a16="http://schemas.microsoft.com/office/drawing/2014/main" id="{2D57BC20-4A25-46AB-AFC5-5C200D70D1A5}"/>
              </a:ext>
            </a:extLst>
          </xdr:cNvPr>
          <xdr:cNvSpPr txBox="1"/>
        </xdr:nvSpPr>
        <xdr:spPr>
          <a:xfrm>
            <a:off x="4371316" y="3495271"/>
            <a:ext cx="1438708" cy="357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bg1"/>
                </a:solidFill>
              </a:rPr>
              <a:t>Khoản</a:t>
            </a:r>
            <a:r>
              <a:rPr lang="en-US" sz="1100" baseline="0">
                <a:solidFill>
                  <a:schemeClr val="bg1"/>
                </a:solidFill>
              </a:rPr>
              <a:t> đi vay</a:t>
            </a:r>
            <a:endParaRPr lang="en-US" sz="1100">
              <a:solidFill>
                <a:schemeClr val="bg1"/>
              </a:solidFill>
            </a:endParaRPr>
          </a:p>
        </xdr:txBody>
      </xdr:sp>
      <xdr:pic>
        <xdr:nvPicPr>
          <xdr:cNvPr id="71" name="Graphic 70" descr="Boardroom with solid fill">
            <a:extLst>
              <a:ext uri="{FF2B5EF4-FFF2-40B4-BE49-F238E27FC236}">
                <a16:creationId xmlns:a16="http://schemas.microsoft.com/office/drawing/2014/main" id="{82F6AF77-0A99-4E26-A1B0-4AEB2EE6712B}"/>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4188065" y="3569285"/>
            <a:ext cx="216000" cy="216000"/>
          </a:xfrm>
          <a:prstGeom prst="rect">
            <a:avLst/>
          </a:prstGeom>
        </xdr:spPr>
      </xdr:pic>
    </xdr:grpSp>
    <xdr:clientData/>
  </xdr:twoCellAnchor>
  <xdr:twoCellAnchor>
    <xdr:from>
      <xdr:col>4</xdr:col>
      <xdr:colOff>352426</xdr:colOff>
      <xdr:row>9</xdr:row>
      <xdr:rowOff>66674</xdr:rowOff>
    </xdr:from>
    <xdr:to>
      <xdr:col>7</xdr:col>
      <xdr:colOff>323626</xdr:colOff>
      <xdr:row>10</xdr:row>
      <xdr:rowOff>169499</xdr:rowOff>
    </xdr:to>
    <xdr:grpSp>
      <xdr:nvGrpSpPr>
        <xdr:cNvPr id="72" name="Group 71">
          <a:hlinkClick xmlns:r="http://schemas.openxmlformats.org/officeDocument/2006/relationships" r:id="rId15"/>
          <a:extLst>
            <a:ext uri="{FF2B5EF4-FFF2-40B4-BE49-F238E27FC236}">
              <a16:creationId xmlns:a16="http://schemas.microsoft.com/office/drawing/2014/main" id="{7331674C-4F61-4A35-BCDB-2CA89ED5CE69}"/>
            </a:ext>
          </a:extLst>
        </xdr:cNvPr>
        <xdr:cNvGrpSpPr/>
      </xdr:nvGrpSpPr>
      <xdr:grpSpPr>
        <a:xfrm>
          <a:off x="2851786" y="2329814"/>
          <a:ext cx="1845720" cy="354285"/>
          <a:chOff x="4010024" y="2381250"/>
          <a:chExt cx="1800000" cy="360000"/>
        </a:xfrm>
      </xdr:grpSpPr>
      <xdr:sp macro="" textlink="">
        <xdr:nvSpPr>
          <xdr:cNvPr id="73" name="Rectangle 72">
            <a:extLst>
              <a:ext uri="{FF2B5EF4-FFF2-40B4-BE49-F238E27FC236}">
                <a16:creationId xmlns:a16="http://schemas.microsoft.com/office/drawing/2014/main" id="{C9F3145D-5BAB-426C-AEBE-092157F684C4}"/>
              </a:ext>
            </a:extLst>
          </xdr:cNvPr>
          <xdr:cNvSpPr/>
        </xdr:nvSpPr>
        <xdr:spPr>
          <a:xfrm>
            <a:off x="4010024" y="2381250"/>
            <a:ext cx="180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solidFill>
            </a:endParaRPr>
          </a:p>
        </xdr:txBody>
      </xdr:sp>
      <xdr:sp macro="" textlink="">
        <xdr:nvSpPr>
          <xdr:cNvPr id="74" name="TextBox 73">
            <a:extLst>
              <a:ext uri="{FF2B5EF4-FFF2-40B4-BE49-F238E27FC236}">
                <a16:creationId xmlns:a16="http://schemas.microsoft.com/office/drawing/2014/main" id="{4E5C40E1-E38A-4C5D-9A63-377467269AEC}"/>
              </a:ext>
            </a:extLst>
          </xdr:cNvPr>
          <xdr:cNvSpPr txBox="1"/>
        </xdr:nvSpPr>
        <xdr:spPr>
          <a:xfrm>
            <a:off x="4371316" y="2382380"/>
            <a:ext cx="1438708" cy="358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bg1"/>
                </a:solidFill>
              </a:rPr>
              <a:t>Thêm</a:t>
            </a:r>
            <a:r>
              <a:rPr lang="en-US" sz="1100" baseline="0">
                <a:solidFill>
                  <a:schemeClr val="bg1"/>
                </a:solidFill>
              </a:rPr>
              <a:t> khoản chi</a:t>
            </a:r>
            <a:endParaRPr lang="en-US" sz="1100">
              <a:solidFill>
                <a:schemeClr val="bg1"/>
              </a:solidFill>
            </a:endParaRPr>
          </a:p>
        </xdr:txBody>
      </xdr:sp>
      <xdr:pic>
        <xdr:nvPicPr>
          <xdr:cNvPr id="75" name="Graphic 74" descr="Bar graph with downward trend with solid fill">
            <a:extLst>
              <a:ext uri="{FF2B5EF4-FFF2-40B4-BE49-F238E27FC236}">
                <a16:creationId xmlns:a16="http://schemas.microsoft.com/office/drawing/2014/main" id="{E5286EE3-07AA-44EC-97EE-0D4D207E8C47}"/>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 uri="{96DAC541-7B7A-43D3-8B79-37D633B846F1}">
                <asvg:svgBlip xmlns:asvg="http://schemas.microsoft.com/office/drawing/2016/SVG/main" r:embed="rId17"/>
              </a:ext>
            </a:extLst>
          </a:blip>
          <a:stretch>
            <a:fillRect/>
          </a:stretch>
        </xdr:blipFill>
        <xdr:spPr>
          <a:xfrm>
            <a:off x="4188065" y="2456959"/>
            <a:ext cx="216000" cy="216000"/>
          </a:xfrm>
          <a:prstGeom prst="rect">
            <a:avLst/>
          </a:prstGeom>
        </xdr:spPr>
      </xdr:pic>
    </xdr:grpSp>
    <xdr:clientData/>
  </xdr:twoCellAnchor>
  <xdr:twoCellAnchor>
    <xdr:from>
      <xdr:col>4</xdr:col>
      <xdr:colOff>352426</xdr:colOff>
      <xdr:row>10</xdr:row>
      <xdr:rowOff>180974</xdr:rowOff>
    </xdr:from>
    <xdr:to>
      <xdr:col>7</xdr:col>
      <xdr:colOff>323626</xdr:colOff>
      <xdr:row>12</xdr:row>
      <xdr:rowOff>26624</xdr:rowOff>
    </xdr:to>
    <xdr:grpSp>
      <xdr:nvGrpSpPr>
        <xdr:cNvPr id="76" name="Group 75">
          <a:hlinkClick xmlns:r="http://schemas.openxmlformats.org/officeDocument/2006/relationships" r:id="rId18"/>
          <a:extLst>
            <a:ext uri="{FF2B5EF4-FFF2-40B4-BE49-F238E27FC236}">
              <a16:creationId xmlns:a16="http://schemas.microsoft.com/office/drawing/2014/main" id="{F1DBECB2-5555-4DAF-9092-927DDE87E54E}"/>
            </a:ext>
          </a:extLst>
        </xdr:cNvPr>
        <xdr:cNvGrpSpPr/>
      </xdr:nvGrpSpPr>
      <xdr:grpSpPr>
        <a:xfrm>
          <a:off x="2851786" y="2695574"/>
          <a:ext cx="1845720" cy="348570"/>
          <a:chOff x="4010024" y="2752725"/>
          <a:chExt cx="1800000" cy="360000"/>
        </a:xfrm>
      </xdr:grpSpPr>
      <xdr:sp macro="" textlink="">
        <xdr:nvSpPr>
          <xdr:cNvPr id="77" name="Rectangle 76">
            <a:extLst>
              <a:ext uri="{FF2B5EF4-FFF2-40B4-BE49-F238E27FC236}">
                <a16:creationId xmlns:a16="http://schemas.microsoft.com/office/drawing/2014/main" id="{4E0CA254-1D42-429A-AC13-1FA9C0E6FC6F}"/>
              </a:ext>
            </a:extLst>
          </xdr:cNvPr>
          <xdr:cNvSpPr/>
        </xdr:nvSpPr>
        <xdr:spPr>
          <a:xfrm>
            <a:off x="4010024" y="2752725"/>
            <a:ext cx="1800000" cy="360000"/>
          </a:xfrm>
          <a:prstGeom prst="rect">
            <a:avLst/>
          </a:prstGeom>
          <a:solidFill>
            <a:srgbClr val="011A6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78" name="TextBox 77">
            <a:extLst>
              <a:ext uri="{FF2B5EF4-FFF2-40B4-BE49-F238E27FC236}">
                <a16:creationId xmlns:a16="http://schemas.microsoft.com/office/drawing/2014/main" id="{CC2E4A8D-F243-4FEE-BD13-CC208DEB6104}"/>
              </a:ext>
            </a:extLst>
          </xdr:cNvPr>
          <xdr:cNvSpPr txBox="1"/>
        </xdr:nvSpPr>
        <xdr:spPr>
          <a:xfrm>
            <a:off x="4371316" y="2754985"/>
            <a:ext cx="1438708" cy="357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bg1"/>
                </a:solidFill>
              </a:rPr>
              <a:t>Thêm</a:t>
            </a:r>
            <a:r>
              <a:rPr lang="en-US" sz="1100" baseline="0">
                <a:solidFill>
                  <a:schemeClr val="bg1"/>
                </a:solidFill>
              </a:rPr>
              <a:t> khoản thu</a:t>
            </a:r>
            <a:endParaRPr lang="en-US" sz="1100">
              <a:solidFill>
                <a:schemeClr val="bg1"/>
              </a:solidFill>
            </a:endParaRPr>
          </a:p>
        </xdr:txBody>
      </xdr:sp>
      <xdr:pic>
        <xdr:nvPicPr>
          <xdr:cNvPr id="79" name="Graphic 78" descr="Bar graph with upward trend with solid fill">
            <a:extLst>
              <a:ext uri="{FF2B5EF4-FFF2-40B4-BE49-F238E27FC236}">
                <a16:creationId xmlns:a16="http://schemas.microsoft.com/office/drawing/2014/main" id="{C619F868-C7B1-4DE4-B3BB-C8766628BA98}"/>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tretch>
            <a:fillRect/>
          </a:stretch>
        </xdr:blipFill>
        <xdr:spPr>
          <a:xfrm>
            <a:off x="4188065" y="2828999"/>
            <a:ext cx="216000" cy="216000"/>
          </a:xfrm>
          <a:prstGeom prst="rect">
            <a:avLst/>
          </a:prstGeom>
        </xdr:spPr>
      </xdr:pic>
    </xdr:grpSp>
    <xdr:clientData/>
  </xdr:twoCellAnchor>
  <xdr:twoCellAnchor>
    <xdr:from>
      <xdr:col>4</xdr:col>
      <xdr:colOff>352426</xdr:colOff>
      <xdr:row>7</xdr:row>
      <xdr:rowOff>73599</xdr:rowOff>
    </xdr:from>
    <xdr:to>
      <xdr:col>7</xdr:col>
      <xdr:colOff>321028</xdr:colOff>
      <xdr:row>7</xdr:row>
      <xdr:rowOff>73599</xdr:rowOff>
    </xdr:to>
    <xdr:cxnSp macro="">
      <xdr:nvCxnSpPr>
        <xdr:cNvPr id="80" name="Straight Connector 79">
          <a:extLst>
            <a:ext uri="{FF2B5EF4-FFF2-40B4-BE49-F238E27FC236}">
              <a16:creationId xmlns:a16="http://schemas.microsoft.com/office/drawing/2014/main" id="{97B13171-CAB7-42DE-9589-29D073356FA8}"/>
            </a:ext>
          </a:extLst>
        </xdr:cNvPr>
        <xdr:cNvCxnSpPr/>
      </xdr:nvCxnSpPr>
      <xdr:spPr>
        <a:xfrm>
          <a:off x="4010026" y="1873824"/>
          <a:ext cx="1797402" cy="0"/>
        </a:xfrm>
        <a:prstGeom prst="line">
          <a:avLst/>
        </a:prstGeom>
        <a:ln>
          <a:solidFill>
            <a:schemeClr val="bg1">
              <a:lumMod val="95000"/>
            </a:schemeClr>
          </a:solidFill>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352425</xdr:colOff>
      <xdr:row>25</xdr:row>
      <xdr:rowOff>71624</xdr:rowOff>
    </xdr:from>
    <xdr:to>
      <xdr:col>7</xdr:col>
      <xdr:colOff>323625</xdr:colOff>
      <xdr:row>26</xdr:row>
      <xdr:rowOff>174449</xdr:rowOff>
    </xdr:to>
    <xdr:sp macro="" textlink="">
      <xdr:nvSpPr>
        <xdr:cNvPr id="81" name="TextBox 80">
          <a:hlinkClick xmlns:r="http://schemas.openxmlformats.org/officeDocument/2006/relationships" r:id="rId21"/>
          <a:extLst>
            <a:ext uri="{FF2B5EF4-FFF2-40B4-BE49-F238E27FC236}">
              <a16:creationId xmlns:a16="http://schemas.microsoft.com/office/drawing/2014/main" id="{54A1F19B-CC63-4290-894C-4F38DCEA11BE}"/>
            </a:ext>
          </a:extLst>
        </xdr:cNvPr>
        <xdr:cNvSpPr txBox="1"/>
      </xdr:nvSpPr>
      <xdr:spPr>
        <a:xfrm>
          <a:off x="4010025" y="6500999"/>
          <a:ext cx="180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lumMod val="50000"/>
                </a:schemeClr>
              </a:solidFill>
            </a:rPr>
            <a:t>Design</a:t>
          </a:r>
          <a:r>
            <a:rPr lang="en-US" sz="1100" baseline="0">
              <a:solidFill>
                <a:schemeClr val="bg1">
                  <a:lumMod val="50000"/>
                </a:schemeClr>
              </a:solidFill>
            </a:rPr>
            <a:t> by tinhocsieutoc.com</a:t>
          </a:r>
          <a:endParaRPr lang="en-US" sz="1100">
            <a:solidFill>
              <a:schemeClr val="bg1">
                <a:lumMod val="50000"/>
              </a:schemeClr>
            </a:solidFill>
          </a:endParaRPr>
        </a:p>
      </xdr:txBody>
    </xdr:sp>
    <xdr:clientData/>
  </xdr:twoCellAnchor>
  <xdr:twoCellAnchor>
    <xdr:from>
      <xdr:col>10</xdr:col>
      <xdr:colOff>474331</xdr:colOff>
      <xdr:row>2</xdr:row>
      <xdr:rowOff>23156</xdr:rowOff>
    </xdr:from>
    <xdr:to>
      <xdr:col>13</xdr:col>
      <xdr:colOff>265531</xdr:colOff>
      <xdr:row>5</xdr:row>
      <xdr:rowOff>43631</xdr:rowOff>
    </xdr:to>
    <xdr:grpSp>
      <xdr:nvGrpSpPr>
        <xdr:cNvPr id="129" name="Group 128">
          <a:extLst>
            <a:ext uri="{FF2B5EF4-FFF2-40B4-BE49-F238E27FC236}">
              <a16:creationId xmlns:a16="http://schemas.microsoft.com/office/drawing/2014/main" id="{59A8156C-16F8-40EA-8196-2A0F0F6046D7}"/>
            </a:ext>
          </a:extLst>
        </xdr:cNvPr>
        <xdr:cNvGrpSpPr/>
      </xdr:nvGrpSpPr>
      <xdr:grpSpPr>
        <a:xfrm>
          <a:off x="6722731" y="526076"/>
          <a:ext cx="1665720" cy="774855"/>
          <a:chOff x="7734301" y="537506"/>
          <a:chExt cx="1620000" cy="792000"/>
        </a:xfrm>
      </xdr:grpSpPr>
      <xdr:sp macro="" textlink="">
        <xdr:nvSpPr>
          <xdr:cNvPr id="87" name="Rectangle: Rounded Corners 86">
            <a:extLst>
              <a:ext uri="{FF2B5EF4-FFF2-40B4-BE49-F238E27FC236}">
                <a16:creationId xmlns:a16="http://schemas.microsoft.com/office/drawing/2014/main" id="{29090C50-2985-4195-9292-84F4D1C78A00}"/>
              </a:ext>
            </a:extLst>
          </xdr:cNvPr>
          <xdr:cNvSpPr/>
        </xdr:nvSpPr>
        <xdr:spPr>
          <a:xfrm>
            <a:off x="7734301" y="537506"/>
            <a:ext cx="1620000" cy="792000"/>
          </a:xfrm>
          <a:prstGeom prst="roundRect">
            <a:avLst>
              <a:gd name="adj" fmla="val 6209"/>
            </a:avLst>
          </a:prstGeom>
          <a:gradFill>
            <a:gsLst>
              <a:gs pos="0">
                <a:srgbClr val="5373F1"/>
              </a:gs>
              <a:gs pos="100000">
                <a:srgbClr val="B8A2FB"/>
              </a:gs>
            </a:gsLst>
            <a:lin ang="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91" name="Oval 90">
            <a:extLst>
              <a:ext uri="{FF2B5EF4-FFF2-40B4-BE49-F238E27FC236}">
                <a16:creationId xmlns:a16="http://schemas.microsoft.com/office/drawing/2014/main" id="{243F87C4-45EF-4DBB-8ED2-5FC640FBD12A}"/>
              </a:ext>
            </a:extLst>
          </xdr:cNvPr>
          <xdr:cNvSpPr/>
        </xdr:nvSpPr>
        <xdr:spPr>
          <a:xfrm>
            <a:off x="8362952" y="952501"/>
            <a:ext cx="142874" cy="142874"/>
          </a:xfrm>
          <a:prstGeom prst="ellipse">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99" name="TextBox 98">
            <a:extLst>
              <a:ext uri="{FF2B5EF4-FFF2-40B4-BE49-F238E27FC236}">
                <a16:creationId xmlns:a16="http://schemas.microsoft.com/office/drawing/2014/main" id="{C56D4BC4-AF1B-4A90-815D-AB85C14E0379}"/>
              </a:ext>
            </a:extLst>
          </xdr:cNvPr>
          <xdr:cNvSpPr txBox="1"/>
        </xdr:nvSpPr>
        <xdr:spPr>
          <a:xfrm>
            <a:off x="7734301" y="990599"/>
            <a:ext cx="162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50">
                <a:solidFill>
                  <a:schemeClr val="bg1"/>
                </a:solidFill>
              </a:rPr>
              <a:t>Giáo</a:t>
            </a:r>
            <a:r>
              <a:rPr lang="en-US" sz="1050" baseline="0">
                <a:solidFill>
                  <a:schemeClr val="bg1"/>
                </a:solidFill>
              </a:rPr>
              <a:t> dục</a:t>
            </a:r>
            <a:endParaRPr lang="en-US" sz="1050">
              <a:solidFill>
                <a:schemeClr val="bg1"/>
              </a:solidFill>
            </a:endParaRPr>
          </a:p>
        </xdr:txBody>
      </xdr:sp>
      <xdr:sp macro="" textlink="'Tong Hop'!C5">
        <xdr:nvSpPr>
          <xdr:cNvPr id="101" name="TextBox 100">
            <a:extLst>
              <a:ext uri="{FF2B5EF4-FFF2-40B4-BE49-F238E27FC236}">
                <a16:creationId xmlns:a16="http://schemas.microsoft.com/office/drawing/2014/main" id="{68F07DAE-30B1-4C9D-BB53-B4ECBD36E8F3}"/>
              </a:ext>
            </a:extLst>
          </xdr:cNvPr>
          <xdr:cNvSpPr txBox="1"/>
        </xdr:nvSpPr>
        <xdr:spPr>
          <a:xfrm>
            <a:off x="7734301" y="600076"/>
            <a:ext cx="162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2D45F69E-54A8-432D-A025-B34BDF858EEE}" type="TxLink">
              <a:rPr lang="en-US" sz="1600" b="0" i="0" u="none" strike="noStrike">
                <a:solidFill>
                  <a:schemeClr val="bg1"/>
                </a:solidFill>
                <a:latin typeface="Calibri"/>
                <a:ea typeface="+mn-ea"/>
                <a:cs typeface="Calibri"/>
              </a:rPr>
              <a:pPr marL="0" indent="0" algn="l"/>
              <a:t> 68,000,000 </a:t>
            </a:fld>
            <a:endParaRPr lang="en-US" sz="1600" b="1" i="0" u="none" strike="noStrike">
              <a:solidFill>
                <a:schemeClr val="bg1"/>
              </a:solidFill>
              <a:latin typeface="Calibri"/>
              <a:ea typeface="+mn-ea"/>
              <a:cs typeface="Calibri"/>
            </a:endParaRPr>
          </a:p>
        </xdr:txBody>
      </xdr:sp>
    </xdr:grpSp>
    <xdr:clientData/>
  </xdr:twoCellAnchor>
  <xdr:twoCellAnchor>
    <xdr:from>
      <xdr:col>7</xdr:col>
      <xdr:colOff>571501</xdr:colOff>
      <xdr:row>2</xdr:row>
      <xdr:rowOff>23156</xdr:rowOff>
    </xdr:from>
    <xdr:to>
      <xdr:col>10</xdr:col>
      <xdr:colOff>362701</xdr:colOff>
      <xdr:row>5</xdr:row>
      <xdr:rowOff>43631</xdr:rowOff>
    </xdr:to>
    <xdr:grpSp>
      <xdr:nvGrpSpPr>
        <xdr:cNvPr id="130" name="Group 129">
          <a:extLst>
            <a:ext uri="{FF2B5EF4-FFF2-40B4-BE49-F238E27FC236}">
              <a16:creationId xmlns:a16="http://schemas.microsoft.com/office/drawing/2014/main" id="{2BA64E44-FC4F-4A0C-AB3C-AAB236446515}"/>
            </a:ext>
          </a:extLst>
        </xdr:cNvPr>
        <xdr:cNvGrpSpPr/>
      </xdr:nvGrpSpPr>
      <xdr:grpSpPr>
        <a:xfrm>
          <a:off x="4945381" y="526076"/>
          <a:ext cx="1665720" cy="774855"/>
          <a:chOff x="6000751" y="537506"/>
          <a:chExt cx="1620000" cy="792000"/>
        </a:xfrm>
      </xdr:grpSpPr>
      <xdr:sp macro="" textlink="">
        <xdr:nvSpPr>
          <xdr:cNvPr id="93" name="Rectangle: Rounded Corners 92">
            <a:extLst>
              <a:ext uri="{FF2B5EF4-FFF2-40B4-BE49-F238E27FC236}">
                <a16:creationId xmlns:a16="http://schemas.microsoft.com/office/drawing/2014/main" id="{369D89F3-6582-4059-8B2E-9A7F8E30738D}"/>
              </a:ext>
            </a:extLst>
          </xdr:cNvPr>
          <xdr:cNvSpPr/>
        </xdr:nvSpPr>
        <xdr:spPr>
          <a:xfrm>
            <a:off x="6000751" y="537506"/>
            <a:ext cx="1620000" cy="792000"/>
          </a:xfrm>
          <a:prstGeom prst="roundRect">
            <a:avLst>
              <a:gd name="adj" fmla="val 6209"/>
            </a:avLst>
          </a:prstGeom>
          <a:gradFill>
            <a:gsLst>
              <a:gs pos="0">
                <a:srgbClr val="EE5854"/>
              </a:gs>
              <a:gs pos="100000">
                <a:srgbClr val="FBBF9D"/>
              </a:gs>
            </a:gsLst>
            <a:lin ang="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96" name="Oval 95">
            <a:extLst>
              <a:ext uri="{FF2B5EF4-FFF2-40B4-BE49-F238E27FC236}">
                <a16:creationId xmlns:a16="http://schemas.microsoft.com/office/drawing/2014/main" id="{B954487D-73EE-4AEB-A9EF-BC535CFD974F}"/>
              </a:ext>
            </a:extLst>
          </xdr:cNvPr>
          <xdr:cNvSpPr/>
        </xdr:nvSpPr>
        <xdr:spPr>
          <a:xfrm>
            <a:off x="7286627" y="942976"/>
            <a:ext cx="142874" cy="142874"/>
          </a:xfrm>
          <a:prstGeom prst="ellipse">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0" name="TextBox 99">
            <a:extLst>
              <a:ext uri="{FF2B5EF4-FFF2-40B4-BE49-F238E27FC236}">
                <a16:creationId xmlns:a16="http://schemas.microsoft.com/office/drawing/2014/main" id="{B6D81650-8849-4911-A0F6-B9CD224B5309}"/>
              </a:ext>
            </a:extLst>
          </xdr:cNvPr>
          <xdr:cNvSpPr txBox="1"/>
        </xdr:nvSpPr>
        <xdr:spPr>
          <a:xfrm>
            <a:off x="6000751" y="990599"/>
            <a:ext cx="162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50">
                <a:solidFill>
                  <a:schemeClr val="bg1"/>
                </a:solidFill>
              </a:rPr>
              <a:t>Sinh hoạt</a:t>
            </a:r>
            <a:r>
              <a:rPr lang="en-US" sz="1050" baseline="0">
                <a:solidFill>
                  <a:schemeClr val="bg1"/>
                </a:solidFill>
              </a:rPr>
              <a:t> phí</a:t>
            </a:r>
            <a:endParaRPr lang="en-US" sz="1050">
              <a:solidFill>
                <a:schemeClr val="bg1"/>
              </a:solidFill>
            </a:endParaRPr>
          </a:p>
        </xdr:txBody>
      </xdr:sp>
      <xdr:sp macro="" textlink="'Tong Hop'!C4">
        <xdr:nvSpPr>
          <xdr:cNvPr id="102" name="TextBox 101">
            <a:extLst>
              <a:ext uri="{FF2B5EF4-FFF2-40B4-BE49-F238E27FC236}">
                <a16:creationId xmlns:a16="http://schemas.microsoft.com/office/drawing/2014/main" id="{7734E70C-4D01-45DA-9E88-77EFDF0B1972}"/>
              </a:ext>
            </a:extLst>
          </xdr:cNvPr>
          <xdr:cNvSpPr txBox="1"/>
        </xdr:nvSpPr>
        <xdr:spPr>
          <a:xfrm>
            <a:off x="6000751" y="600076"/>
            <a:ext cx="162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0C17CC20-F32F-474F-A484-FE9922C9E363}" type="TxLink">
              <a:rPr lang="en-US" sz="1600" b="0" i="0" u="none" strike="noStrike">
                <a:solidFill>
                  <a:schemeClr val="bg1"/>
                </a:solidFill>
                <a:latin typeface="Calibri"/>
                <a:ea typeface="+mn-ea"/>
                <a:cs typeface="Calibri"/>
              </a:rPr>
              <a:pPr marL="0" indent="0" algn="l"/>
              <a:t> 102,300,000 </a:t>
            </a:fld>
            <a:endParaRPr lang="en-US" sz="1600" b="0" i="0" u="none" strike="noStrike">
              <a:solidFill>
                <a:schemeClr val="bg1"/>
              </a:solidFill>
              <a:latin typeface="Calibri"/>
              <a:ea typeface="+mn-ea"/>
              <a:cs typeface="Calibri"/>
            </a:endParaRPr>
          </a:p>
        </xdr:txBody>
      </xdr:sp>
    </xdr:grpSp>
    <xdr:clientData/>
  </xdr:twoCellAnchor>
  <xdr:twoCellAnchor>
    <xdr:from>
      <xdr:col>13</xdr:col>
      <xdr:colOff>377161</xdr:colOff>
      <xdr:row>2</xdr:row>
      <xdr:rowOff>23156</xdr:rowOff>
    </xdr:from>
    <xdr:to>
      <xdr:col>16</xdr:col>
      <xdr:colOff>168361</xdr:colOff>
      <xdr:row>5</xdr:row>
      <xdr:rowOff>43631</xdr:rowOff>
    </xdr:to>
    <xdr:grpSp>
      <xdr:nvGrpSpPr>
        <xdr:cNvPr id="128" name="Group 127">
          <a:extLst>
            <a:ext uri="{FF2B5EF4-FFF2-40B4-BE49-F238E27FC236}">
              <a16:creationId xmlns:a16="http://schemas.microsoft.com/office/drawing/2014/main" id="{4105659A-0CB3-44BF-B58C-1BDF32089E9D}"/>
            </a:ext>
          </a:extLst>
        </xdr:cNvPr>
        <xdr:cNvGrpSpPr/>
      </xdr:nvGrpSpPr>
      <xdr:grpSpPr>
        <a:xfrm>
          <a:off x="8500081" y="526076"/>
          <a:ext cx="1665720" cy="774855"/>
          <a:chOff x="9448801" y="537506"/>
          <a:chExt cx="1620000" cy="792000"/>
        </a:xfrm>
      </xdr:grpSpPr>
      <xdr:sp macro="" textlink="">
        <xdr:nvSpPr>
          <xdr:cNvPr id="104" name="Rectangle: Rounded Corners 103">
            <a:extLst>
              <a:ext uri="{FF2B5EF4-FFF2-40B4-BE49-F238E27FC236}">
                <a16:creationId xmlns:a16="http://schemas.microsoft.com/office/drawing/2014/main" id="{00911126-260F-4179-B8C3-E84F3E4B6BFC}"/>
              </a:ext>
            </a:extLst>
          </xdr:cNvPr>
          <xdr:cNvSpPr/>
        </xdr:nvSpPr>
        <xdr:spPr>
          <a:xfrm>
            <a:off x="9448801" y="537506"/>
            <a:ext cx="1620000" cy="792000"/>
          </a:xfrm>
          <a:prstGeom prst="roundRect">
            <a:avLst>
              <a:gd name="adj" fmla="val 6209"/>
            </a:avLst>
          </a:prstGeom>
          <a:gradFill>
            <a:gsLst>
              <a:gs pos="0">
                <a:srgbClr val="00B050"/>
              </a:gs>
              <a:gs pos="100000">
                <a:srgbClr val="B4D79D"/>
              </a:gs>
            </a:gsLst>
            <a:lin ang="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7" name="Oval 106">
            <a:extLst>
              <a:ext uri="{FF2B5EF4-FFF2-40B4-BE49-F238E27FC236}">
                <a16:creationId xmlns:a16="http://schemas.microsoft.com/office/drawing/2014/main" id="{1E3B155E-F685-4167-BF84-9D0D87DAFED7}"/>
              </a:ext>
            </a:extLst>
          </xdr:cNvPr>
          <xdr:cNvSpPr/>
        </xdr:nvSpPr>
        <xdr:spPr>
          <a:xfrm>
            <a:off x="10782302" y="952501"/>
            <a:ext cx="142874" cy="142874"/>
          </a:xfrm>
          <a:prstGeom prst="ellipse">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0" name="TextBox 109">
            <a:extLst>
              <a:ext uri="{FF2B5EF4-FFF2-40B4-BE49-F238E27FC236}">
                <a16:creationId xmlns:a16="http://schemas.microsoft.com/office/drawing/2014/main" id="{0FE0C7C0-EA65-4DBD-B0C1-6819F21AFB57}"/>
              </a:ext>
            </a:extLst>
          </xdr:cNvPr>
          <xdr:cNvSpPr txBox="1"/>
        </xdr:nvSpPr>
        <xdr:spPr>
          <a:xfrm>
            <a:off x="9448801" y="990599"/>
            <a:ext cx="162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50">
                <a:solidFill>
                  <a:schemeClr val="bg1"/>
                </a:solidFill>
              </a:rPr>
              <a:t>Hưởng</a:t>
            </a:r>
            <a:r>
              <a:rPr lang="en-US" sz="1050" baseline="0">
                <a:solidFill>
                  <a:schemeClr val="bg1"/>
                </a:solidFill>
              </a:rPr>
              <a:t> thụ</a:t>
            </a:r>
            <a:endParaRPr lang="en-US" sz="1050">
              <a:solidFill>
                <a:schemeClr val="bg1"/>
              </a:solidFill>
            </a:endParaRPr>
          </a:p>
        </xdr:txBody>
      </xdr:sp>
      <xdr:sp macro="" textlink="'Tong Hop'!C6">
        <xdr:nvSpPr>
          <xdr:cNvPr id="111" name="TextBox 110">
            <a:extLst>
              <a:ext uri="{FF2B5EF4-FFF2-40B4-BE49-F238E27FC236}">
                <a16:creationId xmlns:a16="http://schemas.microsoft.com/office/drawing/2014/main" id="{72C6B86A-E4FF-445D-ACCD-461A74453FB8}"/>
              </a:ext>
            </a:extLst>
          </xdr:cNvPr>
          <xdr:cNvSpPr txBox="1"/>
        </xdr:nvSpPr>
        <xdr:spPr>
          <a:xfrm>
            <a:off x="9448801" y="600076"/>
            <a:ext cx="162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1F18B2B1-9490-4432-9FA5-461DA8B70FEF}" type="TxLink">
              <a:rPr lang="en-US" sz="1600" b="0" i="0" u="none" strike="noStrike">
                <a:solidFill>
                  <a:schemeClr val="bg1"/>
                </a:solidFill>
                <a:latin typeface="Calibri"/>
                <a:ea typeface="+mn-ea"/>
                <a:cs typeface="Calibri"/>
              </a:rPr>
              <a:pPr marL="0" indent="0" algn="l"/>
              <a:t> 64,000,000 </a:t>
            </a:fld>
            <a:endParaRPr lang="en-US" sz="1600" b="1" i="0" u="none" strike="noStrike">
              <a:solidFill>
                <a:schemeClr val="bg1"/>
              </a:solidFill>
              <a:latin typeface="Calibri"/>
              <a:ea typeface="+mn-ea"/>
              <a:cs typeface="Calibri"/>
            </a:endParaRPr>
          </a:p>
        </xdr:txBody>
      </xdr:sp>
    </xdr:grpSp>
    <xdr:clientData/>
  </xdr:twoCellAnchor>
  <xdr:twoCellAnchor>
    <xdr:from>
      <xdr:col>16</xdr:col>
      <xdr:colOff>279991</xdr:colOff>
      <xdr:row>2</xdr:row>
      <xdr:rowOff>23156</xdr:rowOff>
    </xdr:from>
    <xdr:to>
      <xdr:col>19</xdr:col>
      <xdr:colOff>71267</xdr:colOff>
      <xdr:row>5</xdr:row>
      <xdr:rowOff>43631</xdr:rowOff>
    </xdr:to>
    <xdr:grpSp>
      <xdr:nvGrpSpPr>
        <xdr:cNvPr id="127" name="Group 126">
          <a:extLst>
            <a:ext uri="{FF2B5EF4-FFF2-40B4-BE49-F238E27FC236}">
              <a16:creationId xmlns:a16="http://schemas.microsoft.com/office/drawing/2014/main" id="{1360E9DC-8AC8-4CD6-976E-355538C7A011}"/>
            </a:ext>
          </a:extLst>
        </xdr:cNvPr>
        <xdr:cNvGrpSpPr/>
      </xdr:nvGrpSpPr>
      <xdr:grpSpPr>
        <a:xfrm>
          <a:off x="10277431" y="526076"/>
          <a:ext cx="1665796" cy="774855"/>
          <a:chOff x="11182351" y="537506"/>
          <a:chExt cx="1620076" cy="792000"/>
        </a:xfrm>
      </xdr:grpSpPr>
      <xdr:sp macro="" textlink="">
        <xdr:nvSpPr>
          <xdr:cNvPr id="112" name="Rectangle: Rounded Corners 111">
            <a:extLst>
              <a:ext uri="{FF2B5EF4-FFF2-40B4-BE49-F238E27FC236}">
                <a16:creationId xmlns:a16="http://schemas.microsoft.com/office/drawing/2014/main" id="{64140215-D9DD-469B-9ABF-8A0D3BC42BB6}"/>
              </a:ext>
            </a:extLst>
          </xdr:cNvPr>
          <xdr:cNvSpPr/>
        </xdr:nvSpPr>
        <xdr:spPr>
          <a:xfrm>
            <a:off x="11182351" y="537506"/>
            <a:ext cx="1620000" cy="792000"/>
          </a:xfrm>
          <a:prstGeom prst="roundRect">
            <a:avLst>
              <a:gd name="adj" fmla="val 6209"/>
            </a:avLst>
          </a:prstGeom>
          <a:gradFill>
            <a:gsLst>
              <a:gs pos="0">
                <a:schemeClr val="accent4"/>
              </a:gs>
              <a:gs pos="100000">
                <a:srgbClr val="FFD85D"/>
              </a:gs>
            </a:gsLst>
            <a:lin ang="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3" name="Oval 112">
            <a:extLst>
              <a:ext uri="{FF2B5EF4-FFF2-40B4-BE49-F238E27FC236}">
                <a16:creationId xmlns:a16="http://schemas.microsoft.com/office/drawing/2014/main" id="{750B1C16-DB57-4AE0-833F-EAF950AE8F32}"/>
              </a:ext>
            </a:extLst>
          </xdr:cNvPr>
          <xdr:cNvSpPr/>
        </xdr:nvSpPr>
        <xdr:spPr>
          <a:xfrm>
            <a:off x="12515852" y="952501"/>
            <a:ext cx="142874" cy="142874"/>
          </a:xfrm>
          <a:prstGeom prst="ellipse">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4" name="TextBox 113">
            <a:extLst>
              <a:ext uri="{FF2B5EF4-FFF2-40B4-BE49-F238E27FC236}">
                <a16:creationId xmlns:a16="http://schemas.microsoft.com/office/drawing/2014/main" id="{1D7B362C-71A2-4848-AD9D-263A0F6442D7}"/>
              </a:ext>
            </a:extLst>
          </xdr:cNvPr>
          <xdr:cNvSpPr txBox="1"/>
        </xdr:nvSpPr>
        <xdr:spPr>
          <a:xfrm>
            <a:off x="11182351" y="990599"/>
            <a:ext cx="162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50">
                <a:solidFill>
                  <a:schemeClr val="bg1"/>
                </a:solidFill>
              </a:rPr>
              <a:t>Cho đi</a:t>
            </a:r>
          </a:p>
        </xdr:txBody>
      </xdr:sp>
      <xdr:sp macro="" textlink="'Tong Hop'!C7">
        <xdr:nvSpPr>
          <xdr:cNvPr id="115" name="TextBox 114">
            <a:extLst>
              <a:ext uri="{FF2B5EF4-FFF2-40B4-BE49-F238E27FC236}">
                <a16:creationId xmlns:a16="http://schemas.microsoft.com/office/drawing/2014/main" id="{F7322641-7363-4BB2-BBBB-F20205247217}"/>
              </a:ext>
            </a:extLst>
          </xdr:cNvPr>
          <xdr:cNvSpPr txBox="1"/>
        </xdr:nvSpPr>
        <xdr:spPr>
          <a:xfrm>
            <a:off x="11182351" y="600076"/>
            <a:ext cx="1620076"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7B658018-28D0-4C01-A02C-FFA557B4C161}" type="TxLink">
              <a:rPr lang="en-US" sz="1800" b="0" i="0" u="none" strike="noStrike">
                <a:solidFill>
                  <a:schemeClr val="bg1"/>
                </a:solidFill>
                <a:latin typeface="Calibri"/>
                <a:ea typeface="+mn-ea"/>
                <a:cs typeface="Calibri"/>
              </a:rPr>
              <a:pPr marL="0" indent="0" algn="l"/>
              <a:t> 7 </a:t>
            </a:fld>
            <a:endParaRPr lang="en-US" sz="1800" b="1" i="0" u="none" strike="noStrike">
              <a:solidFill>
                <a:schemeClr val="bg1"/>
              </a:solidFill>
              <a:latin typeface="Calibri"/>
              <a:ea typeface="+mn-ea"/>
              <a:cs typeface="Calibri"/>
            </a:endParaRPr>
          </a:p>
        </xdr:txBody>
      </xdr:sp>
    </xdr:grpSp>
    <xdr:clientData/>
  </xdr:twoCellAnchor>
  <xdr:twoCellAnchor>
    <xdr:from>
      <xdr:col>19</xdr:col>
      <xdr:colOff>182897</xdr:colOff>
      <xdr:row>2</xdr:row>
      <xdr:rowOff>23156</xdr:rowOff>
    </xdr:from>
    <xdr:to>
      <xdr:col>21</xdr:col>
      <xdr:colOff>583697</xdr:colOff>
      <xdr:row>5</xdr:row>
      <xdr:rowOff>43631</xdr:rowOff>
    </xdr:to>
    <xdr:grpSp>
      <xdr:nvGrpSpPr>
        <xdr:cNvPr id="126" name="Group 125">
          <a:extLst>
            <a:ext uri="{FF2B5EF4-FFF2-40B4-BE49-F238E27FC236}">
              <a16:creationId xmlns:a16="http://schemas.microsoft.com/office/drawing/2014/main" id="{BD950E28-80CA-44D0-B9C9-7BBCC65CBC42}"/>
            </a:ext>
          </a:extLst>
        </xdr:cNvPr>
        <xdr:cNvGrpSpPr/>
      </xdr:nvGrpSpPr>
      <xdr:grpSpPr>
        <a:xfrm>
          <a:off x="12054857" y="526076"/>
          <a:ext cx="1650480" cy="774855"/>
          <a:chOff x="12915901" y="537506"/>
          <a:chExt cx="1620000" cy="792000"/>
        </a:xfrm>
      </xdr:grpSpPr>
      <xdr:sp macro="" textlink="">
        <xdr:nvSpPr>
          <xdr:cNvPr id="116" name="Rectangle: Rounded Corners 115">
            <a:extLst>
              <a:ext uri="{FF2B5EF4-FFF2-40B4-BE49-F238E27FC236}">
                <a16:creationId xmlns:a16="http://schemas.microsoft.com/office/drawing/2014/main" id="{BDC8A6C9-2A8E-494E-8F73-EB3AAB997757}"/>
              </a:ext>
            </a:extLst>
          </xdr:cNvPr>
          <xdr:cNvSpPr/>
        </xdr:nvSpPr>
        <xdr:spPr>
          <a:xfrm>
            <a:off x="12915901" y="537506"/>
            <a:ext cx="1618611" cy="792000"/>
          </a:xfrm>
          <a:prstGeom prst="roundRect">
            <a:avLst>
              <a:gd name="adj" fmla="val 6209"/>
            </a:avLst>
          </a:prstGeom>
          <a:gradFill>
            <a:gsLst>
              <a:gs pos="0">
                <a:srgbClr val="FF33CC"/>
              </a:gs>
              <a:gs pos="100000">
                <a:srgbClr val="FF8BE1"/>
              </a:gs>
            </a:gsLst>
            <a:lin ang="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7" name="Oval 116">
            <a:extLst>
              <a:ext uri="{FF2B5EF4-FFF2-40B4-BE49-F238E27FC236}">
                <a16:creationId xmlns:a16="http://schemas.microsoft.com/office/drawing/2014/main" id="{0500F629-4FDE-4F40-BD02-162ABC456042}"/>
              </a:ext>
            </a:extLst>
          </xdr:cNvPr>
          <xdr:cNvSpPr/>
        </xdr:nvSpPr>
        <xdr:spPr>
          <a:xfrm>
            <a:off x="14249402" y="952501"/>
            <a:ext cx="142874" cy="142874"/>
          </a:xfrm>
          <a:prstGeom prst="ellipse">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8" name="TextBox 117">
            <a:extLst>
              <a:ext uri="{FF2B5EF4-FFF2-40B4-BE49-F238E27FC236}">
                <a16:creationId xmlns:a16="http://schemas.microsoft.com/office/drawing/2014/main" id="{4E146B75-21E1-45F4-BD7C-426FC8B82F6B}"/>
              </a:ext>
            </a:extLst>
          </xdr:cNvPr>
          <xdr:cNvSpPr txBox="1"/>
        </xdr:nvSpPr>
        <xdr:spPr>
          <a:xfrm>
            <a:off x="12915901" y="990599"/>
            <a:ext cx="162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50">
                <a:solidFill>
                  <a:schemeClr val="bg1"/>
                </a:solidFill>
              </a:rPr>
              <a:t>Tự</a:t>
            </a:r>
            <a:r>
              <a:rPr lang="en-US" sz="1050" baseline="0">
                <a:solidFill>
                  <a:schemeClr val="bg1"/>
                </a:solidFill>
              </a:rPr>
              <a:t> do tài chính</a:t>
            </a:r>
            <a:endParaRPr lang="en-US" sz="1050">
              <a:solidFill>
                <a:schemeClr val="bg1"/>
              </a:solidFill>
            </a:endParaRPr>
          </a:p>
        </xdr:txBody>
      </xdr:sp>
      <xdr:sp macro="" textlink="'Tong Hop'!C8">
        <xdr:nvSpPr>
          <xdr:cNvPr id="119" name="TextBox 118">
            <a:extLst>
              <a:ext uri="{FF2B5EF4-FFF2-40B4-BE49-F238E27FC236}">
                <a16:creationId xmlns:a16="http://schemas.microsoft.com/office/drawing/2014/main" id="{0AC7ECE0-4E43-4C79-83B8-FC8A71BD4CB6}"/>
              </a:ext>
            </a:extLst>
          </xdr:cNvPr>
          <xdr:cNvSpPr txBox="1"/>
        </xdr:nvSpPr>
        <xdr:spPr>
          <a:xfrm>
            <a:off x="12915901" y="600076"/>
            <a:ext cx="1618611"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D0E2E5AF-6B5B-452F-907F-6A67C2F3E661}" type="TxLink">
              <a:rPr lang="en-US" sz="1600" b="0" i="0" u="none" strike="noStrike">
                <a:solidFill>
                  <a:schemeClr val="bg1"/>
                </a:solidFill>
                <a:latin typeface="Calibri"/>
                <a:ea typeface="+mn-ea"/>
                <a:cs typeface="Calibri"/>
              </a:rPr>
              <a:pPr marL="0" indent="0" algn="l"/>
              <a:t> 24,000,000 </a:t>
            </a:fld>
            <a:endParaRPr lang="en-US" sz="1600" b="0" i="0" u="none" strike="noStrike">
              <a:solidFill>
                <a:schemeClr val="bg1"/>
              </a:solidFill>
              <a:latin typeface="Calibri"/>
              <a:ea typeface="+mn-ea"/>
              <a:cs typeface="Calibri"/>
            </a:endParaRPr>
          </a:p>
        </xdr:txBody>
      </xdr:sp>
    </xdr:grpSp>
    <xdr:clientData/>
  </xdr:twoCellAnchor>
  <xdr:twoCellAnchor>
    <xdr:from>
      <xdr:col>22</xdr:col>
      <xdr:colOff>85726</xdr:colOff>
      <xdr:row>2</xdr:row>
      <xdr:rowOff>23156</xdr:rowOff>
    </xdr:from>
    <xdr:to>
      <xdr:col>24</xdr:col>
      <xdr:colOff>486526</xdr:colOff>
      <xdr:row>5</xdr:row>
      <xdr:rowOff>43631</xdr:rowOff>
    </xdr:to>
    <xdr:grpSp>
      <xdr:nvGrpSpPr>
        <xdr:cNvPr id="125" name="Group 124">
          <a:extLst>
            <a:ext uri="{FF2B5EF4-FFF2-40B4-BE49-F238E27FC236}">
              <a16:creationId xmlns:a16="http://schemas.microsoft.com/office/drawing/2014/main" id="{C5792A67-40BE-4A9C-BFA1-54E906589574}"/>
            </a:ext>
          </a:extLst>
        </xdr:cNvPr>
        <xdr:cNvGrpSpPr/>
      </xdr:nvGrpSpPr>
      <xdr:grpSpPr>
        <a:xfrm>
          <a:off x="13832206" y="526076"/>
          <a:ext cx="1650480" cy="774855"/>
          <a:chOff x="14658976" y="537506"/>
          <a:chExt cx="1620000" cy="792000"/>
        </a:xfrm>
      </xdr:grpSpPr>
      <xdr:sp macro="" textlink="">
        <xdr:nvSpPr>
          <xdr:cNvPr id="120" name="Rectangle: Rounded Corners 119">
            <a:extLst>
              <a:ext uri="{FF2B5EF4-FFF2-40B4-BE49-F238E27FC236}">
                <a16:creationId xmlns:a16="http://schemas.microsoft.com/office/drawing/2014/main" id="{1D8033E5-8AAF-4409-9A11-07BA101896C5}"/>
              </a:ext>
            </a:extLst>
          </xdr:cNvPr>
          <xdr:cNvSpPr/>
        </xdr:nvSpPr>
        <xdr:spPr>
          <a:xfrm>
            <a:off x="14658976" y="537506"/>
            <a:ext cx="1618611" cy="792000"/>
          </a:xfrm>
          <a:prstGeom prst="roundRect">
            <a:avLst>
              <a:gd name="adj" fmla="val 6209"/>
            </a:avLst>
          </a:prstGeom>
          <a:gradFill>
            <a:gsLst>
              <a:gs pos="0">
                <a:srgbClr val="7030A0"/>
              </a:gs>
              <a:gs pos="100000">
                <a:srgbClr val="AA72D4"/>
              </a:gs>
            </a:gsLst>
            <a:lin ang="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1" name="Oval 120">
            <a:extLst>
              <a:ext uri="{FF2B5EF4-FFF2-40B4-BE49-F238E27FC236}">
                <a16:creationId xmlns:a16="http://schemas.microsoft.com/office/drawing/2014/main" id="{8A4315CC-CB65-427E-9E38-B5A51007C8BC}"/>
              </a:ext>
            </a:extLst>
          </xdr:cNvPr>
          <xdr:cNvSpPr/>
        </xdr:nvSpPr>
        <xdr:spPr>
          <a:xfrm>
            <a:off x="15992477" y="952501"/>
            <a:ext cx="142874" cy="142874"/>
          </a:xfrm>
          <a:prstGeom prst="ellipse">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2" name="TextBox 121">
            <a:extLst>
              <a:ext uri="{FF2B5EF4-FFF2-40B4-BE49-F238E27FC236}">
                <a16:creationId xmlns:a16="http://schemas.microsoft.com/office/drawing/2014/main" id="{CCCD8113-A889-4F87-9CD9-E82DB39CF191}"/>
              </a:ext>
            </a:extLst>
          </xdr:cNvPr>
          <xdr:cNvSpPr txBox="1"/>
        </xdr:nvSpPr>
        <xdr:spPr>
          <a:xfrm>
            <a:off x="14658976" y="990599"/>
            <a:ext cx="162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50">
                <a:solidFill>
                  <a:schemeClr val="bg1"/>
                </a:solidFill>
              </a:rPr>
              <a:t>Tiết</a:t>
            </a:r>
            <a:r>
              <a:rPr lang="en-US" sz="1050" baseline="0">
                <a:solidFill>
                  <a:schemeClr val="bg1"/>
                </a:solidFill>
              </a:rPr>
              <a:t> kiệm dài hạn</a:t>
            </a:r>
            <a:endParaRPr lang="en-US" sz="1050">
              <a:solidFill>
                <a:schemeClr val="bg1"/>
              </a:solidFill>
            </a:endParaRPr>
          </a:p>
        </xdr:txBody>
      </xdr:sp>
      <xdr:sp macro="" textlink="'Tong Hop'!C9">
        <xdr:nvSpPr>
          <xdr:cNvPr id="123" name="TextBox 122">
            <a:extLst>
              <a:ext uri="{FF2B5EF4-FFF2-40B4-BE49-F238E27FC236}">
                <a16:creationId xmlns:a16="http://schemas.microsoft.com/office/drawing/2014/main" id="{BF9E32A3-22DE-4403-84B7-7B41C453C1CE}"/>
              </a:ext>
            </a:extLst>
          </xdr:cNvPr>
          <xdr:cNvSpPr txBox="1"/>
        </xdr:nvSpPr>
        <xdr:spPr>
          <a:xfrm>
            <a:off x="14658976" y="600076"/>
            <a:ext cx="1618611"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C38760B8-ED26-47C4-AC54-EC1B279715ED}" type="TxLink">
              <a:rPr lang="en-US" sz="1600" b="0" i="0" u="none" strike="noStrike">
                <a:solidFill>
                  <a:schemeClr val="bg1"/>
                </a:solidFill>
                <a:latin typeface="Calibri"/>
                <a:ea typeface="+mn-ea"/>
                <a:cs typeface="Calibri"/>
              </a:rPr>
              <a:pPr marL="0" indent="0" algn="l"/>
              <a:t> 13,500,000 </a:t>
            </a:fld>
            <a:endParaRPr lang="en-US" sz="1600" b="1" i="0" u="none" strike="noStrike">
              <a:solidFill>
                <a:schemeClr val="bg1"/>
              </a:solidFill>
              <a:latin typeface="Calibri"/>
              <a:ea typeface="+mn-ea"/>
              <a:cs typeface="Calibri"/>
            </a:endParaRPr>
          </a:p>
        </xdr:txBody>
      </xdr:sp>
    </xdr:grpSp>
    <xdr:clientData/>
  </xdr:twoCellAnchor>
  <xdr:twoCellAnchor>
    <xdr:from>
      <xdr:col>7</xdr:col>
      <xdr:colOff>495299</xdr:colOff>
      <xdr:row>6</xdr:row>
      <xdr:rowOff>76201</xdr:rowOff>
    </xdr:from>
    <xdr:to>
      <xdr:col>24</xdr:col>
      <xdr:colOff>523874</xdr:colOff>
      <xdr:row>25</xdr:row>
      <xdr:rowOff>238126</xdr:rowOff>
    </xdr:to>
    <xdr:sp macro="" textlink="">
      <xdr:nvSpPr>
        <xdr:cNvPr id="3" name="Rectangle: Rounded Corners 2">
          <a:extLst>
            <a:ext uri="{FF2B5EF4-FFF2-40B4-BE49-F238E27FC236}">
              <a16:creationId xmlns:a16="http://schemas.microsoft.com/office/drawing/2014/main" id="{7CC39E30-3CCC-4A29-8306-ACF00D800D61}"/>
            </a:ext>
          </a:extLst>
        </xdr:cNvPr>
        <xdr:cNvSpPr/>
      </xdr:nvSpPr>
      <xdr:spPr>
        <a:xfrm>
          <a:off x="4762499" y="1619251"/>
          <a:ext cx="10391775" cy="5048250"/>
        </a:xfrm>
        <a:prstGeom prst="roundRect">
          <a:avLst>
            <a:gd name="adj" fmla="val 2971"/>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352426</xdr:colOff>
      <xdr:row>7</xdr:row>
      <xdr:rowOff>209549</xdr:rowOff>
    </xdr:from>
    <xdr:to>
      <xdr:col>7</xdr:col>
      <xdr:colOff>323626</xdr:colOff>
      <xdr:row>9</xdr:row>
      <xdr:rowOff>55199</xdr:rowOff>
    </xdr:to>
    <xdr:grpSp>
      <xdr:nvGrpSpPr>
        <xdr:cNvPr id="6" name="Group 5">
          <a:hlinkClick xmlns:r="http://schemas.openxmlformats.org/officeDocument/2006/relationships" r:id="rId22"/>
          <a:extLst>
            <a:ext uri="{FF2B5EF4-FFF2-40B4-BE49-F238E27FC236}">
              <a16:creationId xmlns:a16="http://schemas.microsoft.com/office/drawing/2014/main" id="{5E632AF2-53A5-4853-A1C1-967F603CE12D}"/>
            </a:ext>
          </a:extLst>
        </xdr:cNvPr>
        <xdr:cNvGrpSpPr/>
      </xdr:nvGrpSpPr>
      <xdr:grpSpPr>
        <a:xfrm>
          <a:off x="2851786" y="1969769"/>
          <a:ext cx="1845720" cy="348570"/>
          <a:chOff x="2784341" y="1997006"/>
          <a:chExt cx="1795136" cy="356353"/>
        </a:xfrm>
      </xdr:grpSpPr>
      <xdr:grpSp>
        <xdr:nvGrpSpPr>
          <xdr:cNvPr id="52" name="Group 51">
            <a:extLst>
              <a:ext uri="{FF2B5EF4-FFF2-40B4-BE49-F238E27FC236}">
                <a16:creationId xmlns:a16="http://schemas.microsoft.com/office/drawing/2014/main" id="{17818497-E83C-4B5F-A35F-9D89683B6C87}"/>
              </a:ext>
            </a:extLst>
          </xdr:cNvPr>
          <xdr:cNvGrpSpPr/>
        </xdr:nvGrpSpPr>
        <xdr:grpSpPr>
          <a:xfrm>
            <a:off x="2784341" y="1997006"/>
            <a:ext cx="1795136" cy="356353"/>
            <a:chOff x="4010024" y="2009775"/>
            <a:chExt cx="1800000" cy="360000"/>
          </a:xfrm>
        </xdr:grpSpPr>
        <xdr:sp macro="" textlink="">
          <xdr:nvSpPr>
            <xdr:cNvPr id="53" name="Rectangle 52">
              <a:extLst>
                <a:ext uri="{FF2B5EF4-FFF2-40B4-BE49-F238E27FC236}">
                  <a16:creationId xmlns:a16="http://schemas.microsoft.com/office/drawing/2014/main" id="{5D498A72-C2E2-4C5D-941A-B4948B92A9A7}"/>
                </a:ext>
              </a:extLst>
            </xdr:cNvPr>
            <xdr:cNvSpPr/>
          </xdr:nvSpPr>
          <xdr:spPr>
            <a:xfrm>
              <a:off x="4010024" y="2009775"/>
              <a:ext cx="180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solidFill>
              </a:endParaRPr>
            </a:p>
          </xdr:txBody>
        </xdr:sp>
        <xdr:sp macro="" textlink="">
          <xdr:nvSpPr>
            <xdr:cNvPr id="54" name="TextBox 53">
              <a:extLst>
                <a:ext uri="{FF2B5EF4-FFF2-40B4-BE49-F238E27FC236}">
                  <a16:creationId xmlns:a16="http://schemas.microsoft.com/office/drawing/2014/main" id="{A1ED0030-2E92-4201-8569-7618808330F6}"/>
                </a:ext>
              </a:extLst>
            </xdr:cNvPr>
            <xdr:cNvSpPr txBox="1"/>
          </xdr:nvSpPr>
          <xdr:spPr>
            <a:xfrm>
              <a:off x="4371316" y="2012035"/>
              <a:ext cx="1438708" cy="357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bg1"/>
                  </a:solidFill>
                </a:rPr>
                <a:t>Tổng</a:t>
              </a:r>
              <a:r>
                <a:rPr lang="en-US" sz="1100" baseline="0">
                  <a:solidFill>
                    <a:schemeClr val="bg1"/>
                  </a:solidFill>
                </a:rPr>
                <a:t> hợp</a:t>
              </a:r>
              <a:endParaRPr lang="en-US" sz="1100">
                <a:solidFill>
                  <a:schemeClr val="bg1"/>
                </a:solidFill>
              </a:endParaRPr>
            </a:p>
          </xdr:txBody>
        </xdr:sp>
      </xdr:grpSp>
      <xdr:pic>
        <xdr:nvPicPr>
          <xdr:cNvPr id="5" name="Graphic 4" descr="Single gear with solid fill">
            <a:extLst>
              <a:ext uri="{FF2B5EF4-FFF2-40B4-BE49-F238E27FC236}">
                <a16:creationId xmlns:a16="http://schemas.microsoft.com/office/drawing/2014/main" id="{F4158F74-9D8B-4CE8-BEA0-7A1C5CA885BA}"/>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 uri="{96DAC541-7B7A-43D3-8B79-37D633B846F1}">
                <asvg:svgBlip xmlns:asvg="http://schemas.microsoft.com/office/drawing/2016/SVG/main" r:embed="rId24"/>
              </a:ext>
            </a:extLst>
          </a:blip>
          <a:stretch>
            <a:fillRect/>
          </a:stretch>
        </xdr:blipFill>
        <xdr:spPr>
          <a:xfrm>
            <a:off x="2965315" y="2067182"/>
            <a:ext cx="214379" cy="216000"/>
          </a:xfrm>
          <a:prstGeom prst="rect">
            <a:avLst/>
          </a:prstGeom>
        </xdr:spPr>
      </xdr:pic>
    </xdr:grpSp>
    <xdr:clientData/>
  </xdr:twoCellAnchor>
  <xdr:twoCellAnchor>
    <xdr:from>
      <xdr:col>8</xdr:col>
      <xdr:colOff>76201</xdr:colOff>
      <xdr:row>6</xdr:row>
      <xdr:rowOff>247650</xdr:rowOff>
    </xdr:from>
    <xdr:to>
      <xdr:col>10</xdr:col>
      <xdr:colOff>485775</xdr:colOff>
      <xdr:row>16</xdr:row>
      <xdr:rowOff>171450</xdr:rowOff>
    </xdr:to>
    <xdr:grpSp>
      <xdr:nvGrpSpPr>
        <xdr:cNvPr id="12" name="Group 11">
          <a:extLst>
            <a:ext uri="{FF2B5EF4-FFF2-40B4-BE49-F238E27FC236}">
              <a16:creationId xmlns:a16="http://schemas.microsoft.com/office/drawing/2014/main" id="{9D57F54B-FE92-4814-8E2E-7CFD8DA5E1CB}"/>
            </a:ext>
          </a:extLst>
        </xdr:cNvPr>
        <xdr:cNvGrpSpPr/>
      </xdr:nvGrpSpPr>
      <xdr:grpSpPr>
        <a:xfrm>
          <a:off x="5074921" y="1756410"/>
          <a:ext cx="1659254" cy="2438400"/>
          <a:chOff x="4953001" y="1790700"/>
          <a:chExt cx="1628774" cy="2495550"/>
        </a:xfrm>
      </xdr:grpSpPr>
      <xdr:sp macro="" textlink="">
        <xdr:nvSpPr>
          <xdr:cNvPr id="8" name="Rectangle: Rounded Corners 7">
            <a:extLst>
              <a:ext uri="{FF2B5EF4-FFF2-40B4-BE49-F238E27FC236}">
                <a16:creationId xmlns:a16="http://schemas.microsoft.com/office/drawing/2014/main" id="{5730CFC3-E650-4F76-ADB8-C727974531D8}"/>
              </a:ext>
            </a:extLst>
          </xdr:cNvPr>
          <xdr:cNvSpPr/>
        </xdr:nvSpPr>
        <xdr:spPr>
          <a:xfrm>
            <a:off x="4953001" y="1790700"/>
            <a:ext cx="1628774" cy="2495550"/>
          </a:xfrm>
          <a:prstGeom prst="roundRect">
            <a:avLst>
              <a:gd name="adj" fmla="val 3130"/>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C2A87C34-A04E-4895-95FB-2DD0F9DDC2F9}"/>
              </a:ext>
            </a:extLst>
          </xdr:cNvPr>
          <xdr:cNvSpPr txBox="1"/>
        </xdr:nvSpPr>
        <xdr:spPr>
          <a:xfrm>
            <a:off x="4981575" y="1800225"/>
            <a:ext cx="15906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t>Bảng</a:t>
            </a:r>
            <a:r>
              <a:rPr lang="en-US" sz="1100" b="1" baseline="0"/>
              <a:t> điều khiển</a:t>
            </a:r>
            <a:endParaRPr lang="en-US" sz="1100" b="1"/>
          </a:p>
        </xdr:txBody>
      </xdr:sp>
      <mc:AlternateContent xmlns:mc="http://schemas.openxmlformats.org/markup-compatibility/2006" xmlns:a14="http://schemas.microsoft.com/office/drawing/2010/main">
        <mc:Choice Requires="a14">
          <xdr:graphicFrame macro="">
            <xdr:nvGraphicFramePr>
              <xdr:cNvPr id="85" name="Năm">
                <a:extLst>
                  <a:ext uri="{FF2B5EF4-FFF2-40B4-BE49-F238E27FC236}">
                    <a16:creationId xmlns:a16="http://schemas.microsoft.com/office/drawing/2014/main" id="{930A81F1-3A92-4CC1-9F9A-07508EE8D01B}"/>
                  </a:ext>
                </a:extLst>
              </xdr:cNvPr>
              <xdr:cNvGraphicFramePr/>
            </xdr:nvGraphicFramePr>
            <xdr:xfrm>
              <a:off x="5029199" y="2124075"/>
              <a:ext cx="1476000" cy="867600"/>
            </xdr:xfrm>
            <a:graphic>
              <a:graphicData uri="http://schemas.microsoft.com/office/drawing/2010/slicer">
                <sle:slicer xmlns:sle="http://schemas.microsoft.com/office/drawing/2010/slicer" name="Năm"/>
              </a:graphicData>
            </a:graphic>
          </xdr:graphicFrame>
        </mc:Choice>
        <mc:Fallback xmlns="">
          <xdr:sp macro="" textlink="">
            <xdr:nvSpPr>
              <xdr:cNvPr id="0" name=""/>
              <xdr:cNvSpPr>
                <a:spLocks noTextEdit="1"/>
              </xdr:cNvSpPr>
            </xdr:nvSpPr>
            <xdr:spPr>
              <a:xfrm>
                <a:off x="5029199" y="2124075"/>
                <a:ext cx="1476000" cy="8676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86" name="Tháng">
                <a:extLst>
                  <a:ext uri="{FF2B5EF4-FFF2-40B4-BE49-F238E27FC236}">
                    <a16:creationId xmlns:a16="http://schemas.microsoft.com/office/drawing/2014/main" id="{FFCD6A6C-99DD-495A-9939-6379E0FE1F1E}"/>
                  </a:ext>
                </a:extLst>
              </xdr:cNvPr>
              <xdr:cNvGraphicFramePr/>
            </xdr:nvGraphicFramePr>
            <xdr:xfrm>
              <a:off x="5029199" y="3067051"/>
              <a:ext cx="1476000" cy="1143866"/>
            </xdr:xfrm>
            <a:graphic>
              <a:graphicData uri="http://schemas.microsoft.com/office/drawing/2010/slicer">
                <sle:slicer xmlns:sle="http://schemas.microsoft.com/office/drawing/2010/slicer" name="Tháng"/>
              </a:graphicData>
            </a:graphic>
          </xdr:graphicFrame>
        </mc:Choice>
        <mc:Fallback xmlns="">
          <xdr:sp macro="" textlink="">
            <xdr:nvSpPr>
              <xdr:cNvPr id="0" name=""/>
              <xdr:cNvSpPr>
                <a:spLocks noTextEdit="1"/>
              </xdr:cNvSpPr>
            </xdr:nvSpPr>
            <xdr:spPr>
              <a:xfrm>
                <a:off x="5029199" y="3067051"/>
                <a:ext cx="1476000" cy="114386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pic>
        <xdr:nvPicPr>
          <xdr:cNvPr id="11" name="Graphic 10" descr="Single gear with solid fill">
            <a:extLst>
              <a:ext uri="{FF2B5EF4-FFF2-40B4-BE49-F238E27FC236}">
                <a16:creationId xmlns:a16="http://schemas.microsoft.com/office/drawing/2014/main" id="{C4720626-312F-4C91-9EAE-713BD60EF015}"/>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 uri="{96DAC541-7B7A-43D3-8B79-37D633B846F1}">
                <asvg:svgBlip xmlns:asvg="http://schemas.microsoft.com/office/drawing/2016/SVG/main" r:embed="rId26"/>
              </a:ext>
            </a:extLst>
          </a:blip>
          <a:stretch>
            <a:fillRect/>
          </a:stretch>
        </xdr:blipFill>
        <xdr:spPr>
          <a:xfrm>
            <a:off x="6296025" y="1857375"/>
            <a:ext cx="216000" cy="216000"/>
          </a:xfrm>
          <a:prstGeom prst="rect">
            <a:avLst/>
          </a:prstGeom>
        </xdr:spPr>
      </xdr:pic>
    </xdr:grpSp>
    <xdr:clientData/>
  </xdr:twoCellAnchor>
  <xdr:twoCellAnchor>
    <xdr:from>
      <xdr:col>10</xdr:col>
      <xdr:colOff>561973</xdr:colOff>
      <xdr:row>6</xdr:row>
      <xdr:rowOff>238126</xdr:rowOff>
    </xdr:from>
    <xdr:to>
      <xdr:col>19</xdr:col>
      <xdr:colOff>371475</xdr:colOff>
      <xdr:row>16</xdr:row>
      <xdr:rowOff>161926</xdr:rowOff>
    </xdr:to>
    <xdr:sp macro="" textlink="">
      <xdr:nvSpPr>
        <xdr:cNvPr id="88" name="Rectangle: Rounded Corners 87">
          <a:extLst>
            <a:ext uri="{FF2B5EF4-FFF2-40B4-BE49-F238E27FC236}">
              <a16:creationId xmlns:a16="http://schemas.microsoft.com/office/drawing/2014/main" id="{ADC439DE-6DF9-4339-B75E-916C54788A05}"/>
            </a:ext>
          </a:extLst>
        </xdr:cNvPr>
        <xdr:cNvSpPr/>
      </xdr:nvSpPr>
      <xdr:spPr>
        <a:xfrm>
          <a:off x="6657973" y="1781176"/>
          <a:ext cx="5295902" cy="2495550"/>
        </a:xfrm>
        <a:prstGeom prst="roundRect">
          <a:avLst>
            <a:gd name="adj" fmla="val 3130"/>
          </a:avLst>
        </a:prstGeom>
        <a:solidFill>
          <a:srgbClr val="F5F9F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485773</xdr:colOff>
      <xdr:row>6</xdr:row>
      <xdr:rowOff>238126</xdr:rowOff>
    </xdr:from>
    <xdr:to>
      <xdr:col>24</xdr:col>
      <xdr:colOff>371474</xdr:colOff>
      <xdr:row>16</xdr:row>
      <xdr:rowOff>161926</xdr:rowOff>
    </xdr:to>
    <xdr:sp macro="" textlink="">
      <xdr:nvSpPr>
        <xdr:cNvPr id="89" name="Rectangle: Rounded Corners 88">
          <a:extLst>
            <a:ext uri="{FF2B5EF4-FFF2-40B4-BE49-F238E27FC236}">
              <a16:creationId xmlns:a16="http://schemas.microsoft.com/office/drawing/2014/main" id="{750FBF92-AEEA-4D5A-A3F5-4D99B3C5BB87}"/>
            </a:ext>
          </a:extLst>
        </xdr:cNvPr>
        <xdr:cNvSpPr/>
      </xdr:nvSpPr>
      <xdr:spPr>
        <a:xfrm>
          <a:off x="12068173" y="1781176"/>
          <a:ext cx="2933701" cy="2495550"/>
        </a:xfrm>
        <a:prstGeom prst="roundRect">
          <a:avLst>
            <a:gd name="adj" fmla="val 3130"/>
          </a:avLst>
        </a:prstGeom>
        <a:solidFill>
          <a:srgbClr val="F5F9F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609597</xdr:colOff>
      <xdr:row>17</xdr:row>
      <xdr:rowOff>28576</xdr:rowOff>
    </xdr:from>
    <xdr:to>
      <xdr:col>11</xdr:col>
      <xdr:colOff>514350</xdr:colOff>
      <xdr:row>25</xdr:row>
      <xdr:rowOff>95250</xdr:rowOff>
    </xdr:to>
    <xdr:sp macro="" textlink="">
      <xdr:nvSpPr>
        <xdr:cNvPr id="92" name="Rectangle: Rounded Corners 91">
          <a:extLst>
            <a:ext uri="{FF2B5EF4-FFF2-40B4-BE49-F238E27FC236}">
              <a16:creationId xmlns:a16="http://schemas.microsoft.com/office/drawing/2014/main" id="{3300B100-353D-4B81-92A9-44342722AEDC}"/>
            </a:ext>
          </a:extLst>
        </xdr:cNvPr>
        <xdr:cNvSpPr/>
      </xdr:nvSpPr>
      <xdr:spPr>
        <a:xfrm>
          <a:off x="4876797" y="4400551"/>
          <a:ext cx="2343153" cy="2124074"/>
        </a:xfrm>
        <a:prstGeom prst="roundRect">
          <a:avLst>
            <a:gd name="adj" fmla="val 3130"/>
          </a:avLst>
        </a:prstGeom>
        <a:solidFill>
          <a:srgbClr val="F5F9F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10</xdr:col>
      <xdr:colOff>590550</xdr:colOff>
      <xdr:row>7</xdr:row>
      <xdr:rowOff>28575</xdr:rowOff>
    </xdr:from>
    <xdr:to>
      <xdr:col>15</xdr:col>
      <xdr:colOff>104775</xdr:colOff>
      <xdr:row>8</xdr:row>
      <xdr:rowOff>47625</xdr:rowOff>
    </xdr:to>
    <xdr:sp macro="" textlink="">
      <xdr:nvSpPr>
        <xdr:cNvPr id="13" name="TextBox 12">
          <a:extLst>
            <a:ext uri="{FF2B5EF4-FFF2-40B4-BE49-F238E27FC236}">
              <a16:creationId xmlns:a16="http://schemas.microsoft.com/office/drawing/2014/main" id="{9DD79AE3-CD01-49DD-A7C8-7797A0AA0331}"/>
            </a:ext>
          </a:extLst>
        </xdr:cNvPr>
        <xdr:cNvSpPr txBox="1"/>
      </xdr:nvSpPr>
      <xdr:spPr>
        <a:xfrm>
          <a:off x="6686550" y="1828800"/>
          <a:ext cx="2562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Biểu</a:t>
          </a:r>
          <a:r>
            <a:rPr lang="en-US" sz="1100" b="1" baseline="0"/>
            <a:t> đồ thể hiện chi tiêu theo danh mục</a:t>
          </a:r>
          <a:endParaRPr lang="en-US" sz="1100" b="1"/>
        </a:p>
      </xdr:txBody>
    </xdr:sp>
    <xdr:clientData/>
  </xdr:twoCellAnchor>
  <xdr:twoCellAnchor>
    <xdr:from>
      <xdr:col>19</xdr:col>
      <xdr:colOff>552450</xdr:colOff>
      <xdr:row>7</xdr:row>
      <xdr:rowOff>38100</xdr:rowOff>
    </xdr:from>
    <xdr:to>
      <xdr:col>23</xdr:col>
      <xdr:colOff>409575</xdr:colOff>
      <xdr:row>8</xdr:row>
      <xdr:rowOff>57150</xdr:rowOff>
    </xdr:to>
    <xdr:sp macro="" textlink="">
      <xdr:nvSpPr>
        <xdr:cNvPr id="103" name="TextBox 102">
          <a:extLst>
            <a:ext uri="{FF2B5EF4-FFF2-40B4-BE49-F238E27FC236}">
              <a16:creationId xmlns:a16="http://schemas.microsoft.com/office/drawing/2014/main" id="{BF01DBFA-F5A2-4F4D-9428-350DC6F97C14}"/>
            </a:ext>
          </a:extLst>
        </xdr:cNvPr>
        <xdr:cNvSpPr txBox="1"/>
      </xdr:nvSpPr>
      <xdr:spPr>
        <a:xfrm>
          <a:off x="12134850" y="1838325"/>
          <a:ext cx="22955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Biểu</a:t>
          </a:r>
          <a:r>
            <a:rPr lang="en-US" sz="1100" b="1" baseline="0"/>
            <a:t> đồ Khoản thu theo Danh mục</a:t>
          </a:r>
          <a:endParaRPr lang="en-US" sz="1100" b="1"/>
        </a:p>
      </xdr:txBody>
    </xdr:sp>
    <xdr:clientData/>
  </xdr:twoCellAnchor>
  <xdr:twoCellAnchor>
    <xdr:from>
      <xdr:col>10</xdr:col>
      <xdr:colOff>552450</xdr:colOff>
      <xdr:row>8</xdr:row>
      <xdr:rowOff>9525</xdr:rowOff>
    </xdr:from>
    <xdr:to>
      <xdr:col>19</xdr:col>
      <xdr:colOff>209550</xdr:colOff>
      <xdr:row>16</xdr:row>
      <xdr:rowOff>114300</xdr:rowOff>
    </xdr:to>
    <xdr:graphicFrame macro="">
      <xdr:nvGraphicFramePr>
        <xdr:cNvPr id="105" name="Chart 104">
          <a:extLst>
            <a:ext uri="{FF2B5EF4-FFF2-40B4-BE49-F238E27FC236}">
              <a16:creationId xmlns:a16="http://schemas.microsoft.com/office/drawing/2014/main" id="{CDD2D57D-B496-4AD6-9374-9ED93A1E4A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19</xdr:col>
      <xdr:colOff>495300</xdr:colOff>
      <xdr:row>7</xdr:row>
      <xdr:rowOff>209550</xdr:rowOff>
    </xdr:from>
    <xdr:to>
      <xdr:col>24</xdr:col>
      <xdr:colOff>381000</xdr:colOff>
      <xdr:row>16</xdr:row>
      <xdr:rowOff>171450</xdr:rowOff>
    </xdr:to>
    <xdr:graphicFrame macro="">
      <xdr:nvGraphicFramePr>
        <xdr:cNvPr id="106" name="Chart 105">
          <a:extLst>
            <a:ext uri="{FF2B5EF4-FFF2-40B4-BE49-F238E27FC236}">
              <a16:creationId xmlns:a16="http://schemas.microsoft.com/office/drawing/2014/main" id="{7EBF8ECA-0480-42A2-9A1E-A6C59CB9CC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19</xdr:col>
      <xdr:colOff>47625</xdr:colOff>
      <xdr:row>7</xdr:row>
      <xdr:rowOff>85725</xdr:rowOff>
    </xdr:from>
    <xdr:to>
      <xdr:col>19</xdr:col>
      <xdr:colOff>263625</xdr:colOff>
      <xdr:row>8</xdr:row>
      <xdr:rowOff>44550</xdr:rowOff>
    </xdr:to>
    <xdr:pic>
      <xdr:nvPicPr>
        <xdr:cNvPr id="15" name="Graphic 14" descr="Statistics with solid fill">
          <a:extLst>
            <a:ext uri="{FF2B5EF4-FFF2-40B4-BE49-F238E27FC236}">
              <a16:creationId xmlns:a16="http://schemas.microsoft.com/office/drawing/2014/main" id="{BB73C0BD-20A5-468C-9F01-405EAA029C5E}"/>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 uri="{96DAC541-7B7A-43D3-8B79-37D633B846F1}">
              <asvg:svgBlip xmlns:asvg="http://schemas.microsoft.com/office/drawing/2016/SVG/main" r:embed="rId30"/>
            </a:ext>
          </a:extLst>
        </a:blip>
        <a:stretch>
          <a:fillRect/>
        </a:stretch>
      </xdr:blipFill>
      <xdr:spPr>
        <a:xfrm>
          <a:off x="11630025" y="1885950"/>
          <a:ext cx="216000" cy="216000"/>
        </a:xfrm>
        <a:prstGeom prst="rect">
          <a:avLst/>
        </a:prstGeom>
      </xdr:spPr>
    </xdr:pic>
    <xdr:clientData/>
  </xdr:twoCellAnchor>
  <xdr:twoCellAnchor>
    <xdr:from>
      <xdr:col>12</xdr:col>
      <xdr:colOff>19047</xdr:colOff>
      <xdr:row>17</xdr:row>
      <xdr:rowOff>28576</xdr:rowOff>
    </xdr:from>
    <xdr:to>
      <xdr:col>15</xdr:col>
      <xdr:colOff>533400</xdr:colOff>
      <xdr:row>25</xdr:row>
      <xdr:rowOff>95250</xdr:rowOff>
    </xdr:to>
    <xdr:sp macro="" textlink="">
      <xdr:nvSpPr>
        <xdr:cNvPr id="131" name="Rectangle: Rounded Corners 130">
          <a:extLst>
            <a:ext uri="{FF2B5EF4-FFF2-40B4-BE49-F238E27FC236}">
              <a16:creationId xmlns:a16="http://schemas.microsoft.com/office/drawing/2014/main" id="{0E59D518-DE35-4CF4-94D0-B821468FBA97}"/>
            </a:ext>
          </a:extLst>
        </xdr:cNvPr>
        <xdr:cNvSpPr/>
      </xdr:nvSpPr>
      <xdr:spPr>
        <a:xfrm>
          <a:off x="7334247" y="4400551"/>
          <a:ext cx="2343153" cy="2124074"/>
        </a:xfrm>
        <a:prstGeom prst="roundRect">
          <a:avLst>
            <a:gd name="adj" fmla="val 3130"/>
          </a:avLst>
        </a:prstGeom>
        <a:solidFill>
          <a:srgbClr val="F5F9F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16</xdr:col>
      <xdr:colOff>38097</xdr:colOff>
      <xdr:row>17</xdr:row>
      <xdr:rowOff>28576</xdr:rowOff>
    </xdr:from>
    <xdr:to>
      <xdr:col>19</xdr:col>
      <xdr:colOff>552450</xdr:colOff>
      <xdr:row>25</xdr:row>
      <xdr:rowOff>95250</xdr:rowOff>
    </xdr:to>
    <xdr:sp macro="" textlink="">
      <xdr:nvSpPr>
        <xdr:cNvPr id="132" name="Rectangle: Rounded Corners 131">
          <a:extLst>
            <a:ext uri="{FF2B5EF4-FFF2-40B4-BE49-F238E27FC236}">
              <a16:creationId xmlns:a16="http://schemas.microsoft.com/office/drawing/2014/main" id="{BC8964AF-F13D-4544-B468-948509B508BB}"/>
            </a:ext>
          </a:extLst>
        </xdr:cNvPr>
        <xdr:cNvSpPr/>
      </xdr:nvSpPr>
      <xdr:spPr>
        <a:xfrm>
          <a:off x="9791697" y="4400551"/>
          <a:ext cx="2343153" cy="2124074"/>
        </a:xfrm>
        <a:prstGeom prst="roundRect">
          <a:avLst>
            <a:gd name="adj" fmla="val 3130"/>
          </a:avLst>
        </a:prstGeom>
        <a:solidFill>
          <a:srgbClr val="F5F9F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20</xdr:col>
      <xdr:colOff>85722</xdr:colOff>
      <xdr:row>17</xdr:row>
      <xdr:rowOff>28576</xdr:rowOff>
    </xdr:from>
    <xdr:to>
      <xdr:col>24</xdr:col>
      <xdr:colOff>361950</xdr:colOff>
      <xdr:row>25</xdr:row>
      <xdr:rowOff>95250</xdr:rowOff>
    </xdr:to>
    <xdr:sp macro="" textlink="">
      <xdr:nvSpPr>
        <xdr:cNvPr id="133" name="Rectangle: Rounded Corners 132">
          <a:extLst>
            <a:ext uri="{FF2B5EF4-FFF2-40B4-BE49-F238E27FC236}">
              <a16:creationId xmlns:a16="http://schemas.microsoft.com/office/drawing/2014/main" id="{41403A6B-29E1-4E10-9DCA-85C4ABC0058D}"/>
            </a:ext>
          </a:extLst>
        </xdr:cNvPr>
        <xdr:cNvSpPr/>
      </xdr:nvSpPr>
      <xdr:spPr>
        <a:xfrm>
          <a:off x="12277722" y="4400551"/>
          <a:ext cx="2714628" cy="2124074"/>
        </a:xfrm>
        <a:prstGeom prst="roundRect">
          <a:avLst>
            <a:gd name="adj" fmla="val 3130"/>
          </a:avLst>
        </a:prstGeom>
        <a:solidFill>
          <a:srgbClr val="F5F9F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editAs="oneCell">
    <xdr:from>
      <xdr:col>24</xdr:col>
      <xdr:colOff>76200</xdr:colOff>
      <xdr:row>7</xdr:row>
      <xdr:rowOff>47625</xdr:rowOff>
    </xdr:from>
    <xdr:to>
      <xdr:col>24</xdr:col>
      <xdr:colOff>292200</xdr:colOff>
      <xdr:row>8</xdr:row>
      <xdr:rowOff>6450</xdr:rowOff>
    </xdr:to>
    <xdr:pic>
      <xdr:nvPicPr>
        <xdr:cNvPr id="17" name="Graphic 16" descr="Pie chart with solid fill">
          <a:extLst>
            <a:ext uri="{FF2B5EF4-FFF2-40B4-BE49-F238E27FC236}">
              <a16:creationId xmlns:a16="http://schemas.microsoft.com/office/drawing/2014/main" id="{B2714FDE-462D-4CB8-A0E4-AA4C357A4330}"/>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 uri="{96DAC541-7B7A-43D3-8B79-37D633B846F1}">
              <asvg:svgBlip xmlns:asvg="http://schemas.microsoft.com/office/drawing/2016/SVG/main" r:embed="rId32"/>
            </a:ext>
          </a:extLst>
        </a:blip>
        <a:stretch>
          <a:fillRect/>
        </a:stretch>
      </xdr:blipFill>
      <xdr:spPr>
        <a:xfrm>
          <a:off x="14706600" y="1847850"/>
          <a:ext cx="216000" cy="216000"/>
        </a:xfrm>
        <a:prstGeom prst="rect">
          <a:avLst/>
        </a:prstGeom>
      </xdr:spPr>
    </xdr:pic>
    <xdr:clientData/>
  </xdr:twoCellAnchor>
  <xdr:twoCellAnchor>
    <xdr:from>
      <xdr:col>7</xdr:col>
      <xdr:colOff>609599</xdr:colOff>
      <xdr:row>17</xdr:row>
      <xdr:rowOff>228601</xdr:rowOff>
    </xdr:from>
    <xdr:to>
      <xdr:col>11</xdr:col>
      <xdr:colOff>447674</xdr:colOff>
      <xdr:row>24</xdr:row>
      <xdr:rowOff>142875</xdr:rowOff>
    </xdr:to>
    <xdr:graphicFrame macro="">
      <xdr:nvGraphicFramePr>
        <xdr:cNvPr id="134" name="Chart 133">
          <a:extLst>
            <a:ext uri="{FF2B5EF4-FFF2-40B4-BE49-F238E27FC236}">
              <a16:creationId xmlns:a16="http://schemas.microsoft.com/office/drawing/2014/main" id="{A5E02112-2C74-4382-9F8F-77986A7C94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7</xdr:col>
      <xdr:colOff>609597</xdr:colOff>
      <xdr:row>17</xdr:row>
      <xdr:rowOff>38101</xdr:rowOff>
    </xdr:from>
    <xdr:to>
      <xdr:col>10</xdr:col>
      <xdr:colOff>247650</xdr:colOff>
      <xdr:row>18</xdr:row>
      <xdr:rowOff>57151</xdr:rowOff>
    </xdr:to>
    <xdr:sp macro="" textlink="">
      <xdr:nvSpPr>
        <xdr:cNvPr id="135" name="TextBox 134">
          <a:extLst>
            <a:ext uri="{FF2B5EF4-FFF2-40B4-BE49-F238E27FC236}">
              <a16:creationId xmlns:a16="http://schemas.microsoft.com/office/drawing/2014/main" id="{E9D4BC04-BACE-40DC-844B-C2D4B31F562E}"/>
            </a:ext>
          </a:extLst>
        </xdr:cNvPr>
        <xdr:cNvSpPr txBox="1"/>
      </xdr:nvSpPr>
      <xdr:spPr>
        <a:xfrm>
          <a:off x="4876797" y="4410076"/>
          <a:ext cx="1466853"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Biểu</a:t>
          </a:r>
          <a:r>
            <a:rPr lang="en-US" sz="1100" b="1" baseline="0"/>
            <a:t> đồ Đầu tư</a:t>
          </a:r>
          <a:endParaRPr lang="en-US" sz="1100" b="1"/>
        </a:p>
      </xdr:txBody>
    </xdr:sp>
    <xdr:clientData/>
  </xdr:twoCellAnchor>
  <xdr:twoCellAnchor editAs="oneCell">
    <xdr:from>
      <xdr:col>11</xdr:col>
      <xdr:colOff>219075</xdr:colOff>
      <xdr:row>17</xdr:row>
      <xdr:rowOff>76200</xdr:rowOff>
    </xdr:from>
    <xdr:to>
      <xdr:col>11</xdr:col>
      <xdr:colOff>435075</xdr:colOff>
      <xdr:row>18</xdr:row>
      <xdr:rowOff>35025</xdr:rowOff>
    </xdr:to>
    <xdr:pic>
      <xdr:nvPicPr>
        <xdr:cNvPr id="19" name="Graphic 18" descr="Gavel with solid fill">
          <a:extLst>
            <a:ext uri="{FF2B5EF4-FFF2-40B4-BE49-F238E27FC236}">
              <a16:creationId xmlns:a16="http://schemas.microsoft.com/office/drawing/2014/main" id="{3B88B5BA-69B9-4D6F-9E16-E6C00880A431}"/>
            </a:ext>
          </a:extLst>
        </xdr:cNvPr>
        <xdr:cNvPicPr>
          <a:picLocks noChangeAspect="1"/>
        </xdr:cNvPicPr>
      </xdr:nvPicPr>
      <xdr:blipFill>
        <a:blip xmlns:r="http://schemas.openxmlformats.org/officeDocument/2006/relationships" r:embed="rId34" cstate="print">
          <a:extLst>
            <a:ext uri="{28A0092B-C50C-407E-A947-70E740481C1C}">
              <a14:useLocalDpi xmlns:a14="http://schemas.microsoft.com/office/drawing/2010/main" val="0"/>
            </a:ext>
            <a:ext uri="{96DAC541-7B7A-43D3-8B79-37D633B846F1}">
              <asvg:svgBlip xmlns:asvg="http://schemas.microsoft.com/office/drawing/2016/SVG/main" r:embed="rId35"/>
            </a:ext>
          </a:extLst>
        </a:blip>
        <a:stretch>
          <a:fillRect/>
        </a:stretch>
      </xdr:blipFill>
      <xdr:spPr>
        <a:xfrm>
          <a:off x="6924675" y="4448175"/>
          <a:ext cx="216000" cy="216000"/>
        </a:xfrm>
        <a:prstGeom prst="rect">
          <a:avLst/>
        </a:prstGeom>
      </xdr:spPr>
    </xdr:pic>
    <xdr:clientData/>
  </xdr:twoCellAnchor>
  <xdr:twoCellAnchor>
    <xdr:from>
      <xdr:col>12</xdr:col>
      <xdr:colOff>9525</xdr:colOff>
      <xdr:row>17</xdr:row>
      <xdr:rowOff>228601</xdr:rowOff>
    </xdr:from>
    <xdr:to>
      <xdr:col>15</xdr:col>
      <xdr:colOff>504825</xdr:colOff>
      <xdr:row>24</xdr:row>
      <xdr:rowOff>209550</xdr:rowOff>
    </xdr:to>
    <xdr:graphicFrame macro="">
      <xdr:nvGraphicFramePr>
        <xdr:cNvPr id="136" name="Chart 135">
          <a:extLst>
            <a:ext uri="{FF2B5EF4-FFF2-40B4-BE49-F238E27FC236}">
              <a16:creationId xmlns:a16="http://schemas.microsoft.com/office/drawing/2014/main" id="{9052A56F-285D-48E7-93C2-F006521C5C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12</xdr:col>
      <xdr:colOff>19047</xdr:colOff>
      <xdr:row>17</xdr:row>
      <xdr:rowOff>38101</xdr:rowOff>
    </xdr:from>
    <xdr:to>
      <xdr:col>14</xdr:col>
      <xdr:colOff>266700</xdr:colOff>
      <xdr:row>18</xdr:row>
      <xdr:rowOff>57151</xdr:rowOff>
    </xdr:to>
    <xdr:sp macro="" textlink="">
      <xdr:nvSpPr>
        <xdr:cNvPr id="137" name="TextBox 136">
          <a:extLst>
            <a:ext uri="{FF2B5EF4-FFF2-40B4-BE49-F238E27FC236}">
              <a16:creationId xmlns:a16="http://schemas.microsoft.com/office/drawing/2014/main" id="{28C4FBD0-E9F7-440B-8A9D-6BB6B5844E01}"/>
            </a:ext>
          </a:extLst>
        </xdr:cNvPr>
        <xdr:cNvSpPr txBox="1"/>
      </xdr:nvSpPr>
      <xdr:spPr>
        <a:xfrm>
          <a:off x="7334247" y="4410076"/>
          <a:ext cx="1466853"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Biểu</a:t>
          </a:r>
          <a:r>
            <a:rPr lang="en-US" sz="1100" b="1" baseline="0"/>
            <a:t> đồ Đi vay (Nợ)</a:t>
          </a:r>
          <a:endParaRPr lang="en-US" sz="1100" b="1"/>
        </a:p>
      </xdr:txBody>
    </xdr:sp>
    <xdr:clientData/>
  </xdr:twoCellAnchor>
  <xdr:twoCellAnchor editAs="oneCell">
    <xdr:from>
      <xdr:col>15</xdr:col>
      <xdr:colOff>266700</xdr:colOff>
      <xdr:row>17</xdr:row>
      <xdr:rowOff>76200</xdr:rowOff>
    </xdr:from>
    <xdr:to>
      <xdr:col>15</xdr:col>
      <xdr:colOff>482700</xdr:colOff>
      <xdr:row>18</xdr:row>
      <xdr:rowOff>35025</xdr:rowOff>
    </xdr:to>
    <xdr:pic>
      <xdr:nvPicPr>
        <xdr:cNvPr id="23" name="Graphic 22" descr="Cheers with solid fill">
          <a:extLst>
            <a:ext uri="{FF2B5EF4-FFF2-40B4-BE49-F238E27FC236}">
              <a16:creationId xmlns:a16="http://schemas.microsoft.com/office/drawing/2014/main" id="{BA4FDF89-D5A5-4F0C-8CAF-24049A66E9BD}"/>
            </a:ext>
          </a:extLst>
        </xdr:cNvPr>
        <xdr:cNvPicPr>
          <a:picLocks noChangeAspect="1"/>
        </xdr:cNvPicPr>
      </xdr:nvPicPr>
      <xdr:blipFill>
        <a:blip xmlns:r="http://schemas.openxmlformats.org/officeDocument/2006/relationships" r:embed="rId37" cstate="print">
          <a:extLst>
            <a:ext uri="{28A0092B-C50C-407E-A947-70E740481C1C}">
              <a14:useLocalDpi xmlns:a14="http://schemas.microsoft.com/office/drawing/2010/main" val="0"/>
            </a:ext>
            <a:ext uri="{96DAC541-7B7A-43D3-8B79-37D633B846F1}">
              <asvg:svgBlip xmlns:asvg="http://schemas.microsoft.com/office/drawing/2016/SVG/main" r:embed="rId38"/>
            </a:ext>
          </a:extLst>
        </a:blip>
        <a:stretch>
          <a:fillRect/>
        </a:stretch>
      </xdr:blipFill>
      <xdr:spPr>
        <a:xfrm>
          <a:off x="9410700" y="4448175"/>
          <a:ext cx="216000" cy="216000"/>
        </a:xfrm>
        <a:prstGeom prst="rect">
          <a:avLst/>
        </a:prstGeom>
      </xdr:spPr>
    </xdr:pic>
    <xdr:clientData/>
  </xdr:twoCellAnchor>
  <xdr:twoCellAnchor>
    <xdr:from>
      <xdr:col>16</xdr:col>
      <xdr:colOff>38097</xdr:colOff>
      <xdr:row>17</xdr:row>
      <xdr:rowOff>38101</xdr:rowOff>
    </xdr:from>
    <xdr:to>
      <xdr:col>18</xdr:col>
      <xdr:colOff>285750</xdr:colOff>
      <xdr:row>18</xdr:row>
      <xdr:rowOff>57151</xdr:rowOff>
    </xdr:to>
    <xdr:sp macro="" textlink="">
      <xdr:nvSpPr>
        <xdr:cNvPr id="138" name="TextBox 137">
          <a:extLst>
            <a:ext uri="{FF2B5EF4-FFF2-40B4-BE49-F238E27FC236}">
              <a16:creationId xmlns:a16="http://schemas.microsoft.com/office/drawing/2014/main" id="{C21B6509-67B7-41C8-9940-7600D42B39C6}"/>
            </a:ext>
          </a:extLst>
        </xdr:cNvPr>
        <xdr:cNvSpPr txBox="1"/>
      </xdr:nvSpPr>
      <xdr:spPr>
        <a:xfrm>
          <a:off x="9791697" y="4410076"/>
          <a:ext cx="1466853"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Biểu</a:t>
          </a:r>
          <a:r>
            <a:rPr lang="en-US" sz="1100" b="1" baseline="0"/>
            <a:t> đồ Cho vay </a:t>
          </a:r>
          <a:endParaRPr lang="en-US" sz="1100" b="1"/>
        </a:p>
      </xdr:txBody>
    </xdr:sp>
    <xdr:clientData/>
  </xdr:twoCellAnchor>
  <xdr:twoCellAnchor>
    <xdr:from>
      <xdr:col>15</xdr:col>
      <xdr:colOff>552449</xdr:colOff>
      <xdr:row>17</xdr:row>
      <xdr:rowOff>228601</xdr:rowOff>
    </xdr:from>
    <xdr:to>
      <xdr:col>19</xdr:col>
      <xdr:colOff>514350</xdr:colOff>
      <xdr:row>25</xdr:row>
      <xdr:rowOff>66676</xdr:rowOff>
    </xdr:to>
    <xdr:graphicFrame macro="">
      <xdr:nvGraphicFramePr>
        <xdr:cNvPr id="139" name="Chart 138">
          <a:extLst>
            <a:ext uri="{FF2B5EF4-FFF2-40B4-BE49-F238E27FC236}">
              <a16:creationId xmlns:a16="http://schemas.microsoft.com/office/drawing/2014/main" id="{42C03E79-F7CD-4725-BBB9-B7C2D84C53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19</xdr:col>
      <xdr:colOff>266700</xdr:colOff>
      <xdr:row>17</xdr:row>
      <xdr:rowOff>76200</xdr:rowOff>
    </xdr:from>
    <xdr:to>
      <xdr:col>19</xdr:col>
      <xdr:colOff>482700</xdr:colOff>
      <xdr:row>18</xdr:row>
      <xdr:rowOff>35025</xdr:rowOff>
    </xdr:to>
    <xdr:pic>
      <xdr:nvPicPr>
        <xdr:cNvPr id="25" name="Graphic 24" descr="Confused person with solid fill">
          <a:extLst>
            <a:ext uri="{FF2B5EF4-FFF2-40B4-BE49-F238E27FC236}">
              <a16:creationId xmlns:a16="http://schemas.microsoft.com/office/drawing/2014/main" id="{BF844BD0-F7CD-491C-B188-932933B0357A}"/>
            </a:ext>
          </a:extLst>
        </xdr:cNvPr>
        <xdr:cNvPicPr>
          <a:picLocks noChangeAspect="1"/>
        </xdr:cNvPicPr>
      </xdr:nvPicPr>
      <xdr:blipFill>
        <a:blip xmlns:r="http://schemas.openxmlformats.org/officeDocument/2006/relationships" r:embed="rId40" cstate="print">
          <a:extLst>
            <a:ext uri="{28A0092B-C50C-407E-A947-70E740481C1C}">
              <a14:useLocalDpi xmlns:a14="http://schemas.microsoft.com/office/drawing/2010/main" val="0"/>
            </a:ext>
            <a:ext uri="{96DAC541-7B7A-43D3-8B79-37D633B846F1}">
              <asvg:svgBlip xmlns:asvg="http://schemas.microsoft.com/office/drawing/2016/SVG/main" r:embed="rId41"/>
            </a:ext>
          </a:extLst>
        </a:blip>
        <a:stretch>
          <a:fillRect/>
        </a:stretch>
      </xdr:blipFill>
      <xdr:spPr>
        <a:xfrm>
          <a:off x="11849100" y="4448175"/>
          <a:ext cx="216000" cy="216000"/>
        </a:xfrm>
        <a:prstGeom prst="rect">
          <a:avLst/>
        </a:prstGeom>
      </xdr:spPr>
    </xdr:pic>
    <xdr:clientData/>
  </xdr:twoCellAnchor>
  <xdr:twoCellAnchor>
    <xdr:from>
      <xdr:col>20</xdr:col>
      <xdr:colOff>85722</xdr:colOff>
      <xdr:row>17</xdr:row>
      <xdr:rowOff>28576</xdr:rowOff>
    </xdr:from>
    <xdr:to>
      <xdr:col>23</xdr:col>
      <xdr:colOff>66675</xdr:colOff>
      <xdr:row>18</xdr:row>
      <xdr:rowOff>47626</xdr:rowOff>
    </xdr:to>
    <xdr:sp macro="" textlink="">
      <xdr:nvSpPr>
        <xdr:cNvPr id="141" name="TextBox 140">
          <a:extLst>
            <a:ext uri="{FF2B5EF4-FFF2-40B4-BE49-F238E27FC236}">
              <a16:creationId xmlns:a16="http://schemas.microsoft.com/office/drawing/2014/main" id="{1E2002D9-9731-435B-85D5-88A15E55264C}"/>
            </a:ext>
          </a:extLst>
        </xdr:cNvPr>
        <xdr:cNvSpPr txBox="1"/>
      </xdr:nvSpPr>
      <xdr:spPr>
        <a:xfrm>
          <a:off x="12277722" y="4400551"/>
          <a:ext cx="1809753"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Tổng</a:t>
          </a:r>
          <a:r>
            <a:rPr lang="en-US" sz="1100" b="1" baseline="0"/>
            <a:t> số tiền tiết kiệm</a:t>
          </a:r>
          <a:endParaRPr lang="en-US" sz="1100" b="1"/>
        </a:p>
      </xdr:txBody>
    </xdr:sp>
    <xdr:clientData/>
  </xdr:twoCellAnchor>
  <xdr:twoCellAnchor>
    <xdr:from>
      <xdr:col>20</xdr:col>
      <xdr:colOff>47624</xdr:colOff>
      <xdr:row>17</xdr:row>
      <xdr:rowOff>209550</xdr:rowOff>
    </xdr:from>
    <xdr:to>
      <xdr:col>24</xdr:col>
      <xdr:colOff>371475</xdr:colOff>
      <xdr:row>25</xdr:row>
      <xdr:rowOff>85725</xdr:rowOff>
    </xdr:to>
    <xdr:graphicFrame macro="">
      <xdr:nvGraphicFramePr>
        <xdr:cNvPr id="142" name="Chart 141">
          <a:extLst>
            <a:ext uri="{FF2B5EF4-FFF2-40B4-BE49-F238E27FC236}">
              <a16:creationId xmlns:a16="http://schemas.microsoft.com/office/drawing/2014/main" id="{8464EAFC-8FB3-427E-B185-6F883DC54D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24</xdr:col>
      <xdr:colOff>66675</xdr:colOff>
      <xdr:row>17</xdr:row>
      <xdr:rowOff>85725</xdr:rowOff>
    </xdr:from>
    <xdr:to>
      <xdr:col>24</xdr:col>
      <xdr:colOff>282675</xdr:colOff>
      <xdr:row>18</xdr:row>
      <xdr:rowOff>44550</xdr:rowOff>
    </xdr:to>
    <xdr:pic>
      <xdr:nvPicPr>
        <xdr:cNvPr id="10" name="Graphic 9" descr="Piggy Bank with solid fill">
          <a:extLst>
            <a:ext uri="{FF2B5EF4-FFF2-40B4-BE49-F238E27FC236}">
              <a16:creationId xmlns:a16="http://schemas.microsoft.com/office/drawing/2014/main" id="{F80BD60E-4ADB-4CC7-BB50-1649D4EA241A}"/>
            </a:ext>
          </a:extLst>
        </xdr:cNvPr>
        <xdr:cNvPicPr>
          <a:picLocks noChangeAspect="1"/>
        </xdr:cNvPicPr>
      </xdr:nvPicPr>
      <xdr:blipFill>
        <a:blip xmlns:r="http://schemas.openxmlformats.org/officeDocument/2006/relationships" r:embed="rId43" cstate="print">
          <a:extLst>
            <a:ext uri="{28A0092B-C50C-407E-A947-70E740481C1C}">
              <a14:useLocalDpi xmlns:a14="http://schemas.microsoft.com/office/drawing/2010/main" val="0"/>
            </a:ext>
            <a:ext uri="{96DAC541-7B7A-43D3-8B79-37D633B846F1}">
              <asvg:svgBlip xmlns:asvg="http://schemas.microsoft.com/office/drawing/2016/SVG/main" r:embed="rId44"/>
            </a:ext>
          </a:extLst>
        </a:blip>
        <a:stretch>
          <a:fillRect/>
        </a:stretch>
      </xdr:blipFill>
      <xdr:spPr>
        <a:xfrm>
          <a:off x="14697075" y="4457700"/>
          <a:ext cx="216000" cy="21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1516062</xdr:colOff>
      <xdr:row>2</xdr:row>
      <xdr:rowOff>12950</xdr:rowOff>
    </xdr:to>
    <xdr:sp macro="" textlink="">
      <xdr:nvSpPr>
        <xdr:cNvPr id="2" name="Rectangle: Rounded Corners 1">
          <a:extLst>
            <a:ext uri="{FF2B5EF4-FFF2-40B4-BE49-F238E27FC236}">
              <a16:creationId xmlns:a16="http://schemas.microsoft.com/office/drawing/2014/main" id="{DCAEF7E8-3BC0-41A7-9823-68216B07F4E1}"/>
            </a:ext>
          </a:extLst>
        </xdr:cNvPr>
        <xdr:cNvSpPr/>
      </xdr:nvSpPr>
      <xdr:spPr>
        <a:xfrm>
          <a:off x="0" y="0"/>
          <a:ext cx="3190875" cy="552700"/>
        </a:xfrm>
        <a:prstGeom prst="roundRect">
          <a:avLst>
            <a:gd name="adj" fmla="val 6498"/>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2400" b="1">
            <a:solidFill>
              <a:srgbClr val="FF0000"/>
            </a:solidFill>
          </a:endParaRPr>
        </a:p>
      </xdr:txBody>
    </xdr:sp>
    <xdr:clientData/>
  </xdr:twoCellAnchor>
  <xdr:twoCellAnchor editAs="absolute">
    <xdr:from>
      <xdr:col>2</xdr:col>
      <xdr:colOff>128587</xdr:colOff>
      <xdr:row>0</xdr:row>
      <xdr:rowOff>87314</xdr:rowOff>
    </xdr:from>
    <xdr:to>
      <xdr:col>2</xdr:col>
      <xdr:colOff>1494632</xdr:colOff>
      <xdr:row>1</xdr:row>
      <xdr:rowOff>183789</xdr:rowOff>
    </xdr:to>
    <xdr:grpSp>
      <xdr:nvGrpSpPr>
        <xdr:cNvPr id="3" name="Group 2">
          <a:hlinkClick xmlns:r="http://schemas.openxmlformats.org/officeDocument/2006/relationships" r:id="rId1"/>
          <a:extLst>
            <a:ext uri="{FF2B5EF4-FFF2-40B4-BE49-F238E27FC236}">
              <a16:creationId xmlns:a16="http://schemas.microsoft.com/office/drawing/2014/main" id="{19421605-3639-43F2-8606-5ED24A602EE8}"/>
            </a:ext>
          </a:extLst>
        </xdr:cNvPr>
        <xdr:cNvGrpSpPr/>
      </xdr:nvGrpSpPr>
      <xdr:grpSpPr>
        <a:xfrm>
          <a:off x="1835467" y="87314"/>
          <a:ext cx="1366045" cy="363175"/>
          <a:chOff x="7622381" y="845566"/>
          <a:chExt cx="1358107" cy="360000"/>
        </a:xfrm>
      </xdr:grpSpPr>
      <xdr:sp macro="" textlink="">
        <xdr:nvSpPr>
          <xdr:cNvPr id="4" name="Rectangle: Rounded Corners 3">
            <a:extLst>
              <a:ext uri="{FF2B5EF4-FFF2-40B4-BE49-F238E27FC236}">
                <a16:creationId xmlns:a16="http://schemas.microsoft.com/office/drawing/2014/main" id="{BDD49F37-7F3C-4F51-AE29-CF4AC4C0C889}"/>
              </a:ext>
            </a:extLst>
          </xdr:cNvPr>
          <xdr:cNvSpPr/>
        </xdr:nvSpPr>
        <xdr:spPr>
          <a:xfrm>
            <a:off x="7622381" y="845566"/>
            <a:ext cx="1358107" cy="360000"/>
          </a:xfrm>
          <a:prstGeom prst="roundRect">
            <a:avLst>
              <a:gd name="adj" fmla="val 17681"/>
            </a:avLst>
          </a:prstGeom>
          <a:solidFill>
            <a:srgbClr val="27AEE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Rectangle: Rounded Corners 4">
            <a:extLst>
              <a:ext uri="{FF2B5EF4-FFF2-40B4-BE49-F238E27FC236}">
                <a16:creationId xmlns:a16="http://schemas.microsoft.com/office/drawing/2014/main" id="{CD0BF07B-FDF9-4764-B96A-DCCA52BC455D}"/>
              </a:ext>
            </a:extLst>
          </xdr:cNvPr>
          <xdr:cNvSpPr/>
        </xdr:nvSpPr>
        <xdr:spPr>
          <a:xfrm>
            <a:off x="7674921" y="899566"/>
            <a:ext cx="252000" cy="252000"/>
          </a:xfrm>
          <a:prstGeom prst="roundRect">
            <a:avLst>
              <a:gd name="adj" fmla="val 1803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6" name="Graphic 5" descr="Home with solid fill">
            <a:extLst>
              <a:ext uri="{FF2B5EF4-FFF2-40B4-BE49-F238E27FC236}">
                <a16:creationId xmlns:a16="http://schemas.microsoft.com/office/drawing/2014/main" id="{E2217152-7230-4297-B450-77820AFBD7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10921" y="934951"/>
            <a:ext cx="180000" cy="181230"/>
          </a:xfrm>
          <a:prstGeom prst="rect">
            <a:avLst/>
          </a:prstGeom>
        </xdr:spPr>
      </xdr:pic>
      <xdr:sp macro="" textlink="">
        <xdr:nvSpPr>
          <xdr:cNvPr id="7" name="TextBox 6">
            <a:extLst>
              <a:ext uri="{FF2B5EF4-FFF2-40B4-BE49-F238E27FC236}">
                <a16:creationId xmlns:a16="http://schemas.microsoft.com/office/drawing/2014/main" id="{A31BC606-C992-425F-9566-B69559B89ED6}"/>
              </a:ext>
            </a:extLst>
          </xdr:cNvPr>
          <xdr:cNvSpPr txBox="1"/>
        </xdr:nvSpPr>
        <xdr:spPr>
          <a:xfrm>
            <a:off x="7886700" y="845566"/>
            <a:ext cx="1031878"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solidFill>
              </a:rPr>
              <a:t>Về</a:t>
            </a:r>
            <a:r>
              <a:rPr lang="en-US" sz="1200" baseline="0">
                <a:solidFill>
                  <a:schemeClr val="bg1"/>
                </a:solidFill>
              </a:rPr>
              <a:t> t</a:t>
            </a:r>
            <a:r>
              <a:rPr lang="en-US" sz="1200">
                <a:solidFill>
                  <a:schemeClr val="bg1"/>
                </a:solidFill>
              </a:rPr>
              <a:t>rang chủ</a:t>
            </a:r>
          </a:p>
        </xdr:txBody>
      </xdr:sp>
    </xdr:grpSp>
    <xdr:clientData/>
  </xdr:twoCellAnchor>
  <xdr:twoCellAnchor>
    <xdr:from>
      <xdr:col>0</xdr:col>
      <xdr:colOff>1</xdr:colOff>
      <xdr:row>0</xdr:row>
      <xdr:rowOff>0</xdr:rowOff>
    </xdr:from>
    <xdr:to>
      <xdr:col>2</xdr:col>
      <xdr:colOff>420687</xdr:colOff>
      <xdr:row>2</xdr:row>
      <xdr:rowOff>14288</xdr:rowOff>
    </xdr:to>
    <xdr:sp macro="" textlink="">
      <xdr:nvSpPr>
        <xdr:cNvPr id="8" name="TextBox 7">
          <a:extLst>
            <a:ext uri="{FF2B5EF4-FFF2-40B4-BE49-F238E27FC236}">
              <a16:creationId xmlns:a16="http://schemas.microsoft.com/office/drawing/2014/main" id="{31EF2A50-8025-484A-B3C6-87BAB5059017}"/>
            </a:ext>
          </a:extLst>
        </xdr:cNvPr>
        <xdr:cNvSpPr txBox="1"/>
      </xdr:nvSpPr>
      <xdr:spPr>
        <a:xfrm>
          <a:off x="1" y="0"/>
          <a:ext cx="1936749" cy="554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2400" b="1">
              <a:solidFill>
                <a:srgbClr val="FF0000"/>
              </a:solidFill>
              <a:effectLst/>
              <a:latin typeface="+mn-lt"/>
              <a:ea typeface="+mn-ea"/>
              <a:cs typeface="+mn-cs"/>
            </a:rPr>
            <a:t>TỔNG</a:t>
          </a:r>
          <a:r>
            <a:rPr lang="en-US" sz="2400" b="1" baseline="0">
              <a:solidFill>
                <a:srgbClr val="FF0000"/>
              </a:solidFill>
              <a:effectLst/>
              <a:latin typeface="+mn-lt"/>
              <a:ea typeface="+mn-ea"/>
              <a:cs typeface="+mn-cs"/>
            </a:rPr>
            <a:t> HỢP</a:t>
          </a:r>
          <a:endParaRPr lang="en-US" sz="2400">
            <a:solidFill>
              <a:srgbClr val="FF0000"/>
            </a:solidFill>
            <a:effectLst/>
          </a:endParaRPr>
        </a:p>
        <a:p>
          <a:pPr algn="ctr"/>
          <a:endParaRPr lang="en-US" sz="2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6</xdr:col>
      <xdr:colOff>1071562</xdr:colOff>
      <xdr:row>2</xdr:row>
      <xdr:rowOff>6600</xdr:rowOff>
    </xdr:to>
    <xdr:sp macro="" textlink="">
      <xdr:nvSpPr>
        <xdr:cNvPr id="2" name="Rectangle: Rounded Corners 1">
          <a:extLst>
            <a:ext uri="{FF2B5EF4-FFF2-40B4-BE49-F238E27FC236}">
              <a16:creationId xmlns:a16="http://schemas.microsoft.com/office/drawing/2014/main" id="{16704487-0480-4442-8DCE-32513789755D}"/>
            </a:ext>
          </a:extLst>
        </xdr:cNvPr>
        <xdr:cNvSpPr/>
      </xdr:nvSpPr>
      <xdr:spPr>
        <a:xfrm>
          <a:off x="0" y="0"/>
          <a:ext cx="6659562" cy="546350"/>
        </a:xfrm>
        <a:prstGeom prst="roundRect">
          <a:avLst>
            <a:gd name="adj" fmla="val 6498"/>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2400" b="1">
            <a:solidFill>
              <a:srgbClr val="FF0000"/>
            </a:solidFill>
          </a:endParaRPr>
        </a:p>
      </xdr:txBody>
    </xdr:sp>
    <xdr:clientData/>
  </xdr:twoCellAnchor>
  <xdr:twoCellAnchor editAs="absolute">
    <xdr:from>
      <xdr:col>5</xdr:col>
      <xdr:colOff>782645</xdr:colOff>
      <xdr:row>0</xdr:row>
      <xdr:rowOff>69846</xdr:rowOff>
    </xdr:from>
    <xdr:to>
      <xdr:col>6</xdr:col>
      <xdr:colOff>994578</xdr:colOff>
      <xdr:row>1</xdr:row>
      <xdr:rowOff>163146</xdr:rowOff>
    </xdr:to>
    <xdr:grpSp>
      <xdr:nvGrpSpPr>
        <xdr:cNvPr id="3" name="Group 2">
          <a:hlinkClick xmlns:r="http://schemas.openxmlformats.org/officeDocument/2006/relationships" r:id="rId1"/>
          <a:extLst>
            <a:ext uri="{FF2B5EF4-FFF2-40B4-BE49-F238E27FC236}">
              <a16:creationId xmlns:a16="http://schemas.microsoft.com/office/drawing/2014/main" id="{0320B613-8618-416C-A507-4897A3B0FFEE}"/>
            </a:ext>
          </a:extLst>
        </xdr:cNvPr>
        <xdr:cNvGrpSpPr/>
      </xdr:nvGrpSpPr>
      <xdr:grpSpPr>
        <a:xfrm>
          <a:off x="5354645" y="69846"/>
          <a:ext cx="1400653" cy="360000"/>
          <a:chOff x="7622381" y="845566"/>
          <a:chExt cx="1358107" cy="360000"/>
        </a:xfrm>
      </xdr:grpSpPr>
      <xdr:sp macro="" textlink="">
        <xdr:nvSpPr>
          <xdr:cNvPr id="4" name="Rectangle: Rounded Corners 3">
            <a:extLst>
              <a:ext uri="{FF2B5EF4-FFF2-40B4-BE49-F238E27FC236}">
                <a16:creationId xmlns:a16="http://schemas.microsoft.com/office/drawing/2014/main" id="{01B47ACD-E6E0-4B0E-B157-EAF3446709F0}"/>
              </a:ext>
            </a:extLst>
          </xdr:cNvPr>
          <xdr:cNvSpPr/>
        </xdr:nvSpPr>
        <xdr:spPr>
          <a:xfrm>
            <a:off x="7622381" y="845566"/>
            <a:ext cx="1358107" cy="360000"/>
          </a:xfrm>
          <a:prstGeom prst="roundRect">
            <a:avLst>
              <a:gd name="adj" fmla="val 17681"/>
            </a:avLst>
          </a:prstGeom>
          <a:solidFill>
            <a:srgbClr val="27AEE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Rectangle: Rounded Corners 4">
            <a:extLst>
              <a:ext uri="{FF2B5EF4-FFF2-40B4-BE49-F238E27FC236}">
                <a16:creationId xmlns:a16="http://schemas.microsoft.com/office/drawing/2014/main" id="{6CC9FE02-A0CF-4BF2-B129-8CB65D8C7A13}"/>
              </a:ext>
            </a:extLst>
          </xdr:cNvPr>
          <xdr:cNvSpPr/>
        </xdr:nvSpPr>
        <xdr:spPr>
          <a:xfrm>
            <a:off x="7674921" y="899566"/>
            <a:ext cx="252000" cy="252000"/>
          </a:xfrm>
          <a:prstGeom prst="roundRect">
            <a:avLst>
              <a:gd name="adj" fmla="val 1803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6" name="Graphic 5" descr="Home with solid fill">
            <a:extLst>
              <a:ext uri="{FF2B5EF4-FFF2-40B4-BE49-F238E27FC236}">
                <a16:creationId xmlns:a16="http://schemas.microsoft.com/office/drawing/2014/main" id="{2D67948D-73B2-4862-8958-753DADCB3D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10921" y="934951"/>
            <a:ext cx="180000" cy="181230"/>
          </a:xfrm>
          <a:prstGeom prst="rect">
            <a:avLst/>
          </a:prstGeom>
        </xdr:spPr>
      </xdr:pic>
      <xdr:sp macro="" textlink="">
        <xdr:nvSpPr>
          <xdr:cNvPr id="7" name="TextBox 6">
            <a:extLst>
              <a:ext uri="{FF2B5EF4-FFF2-40B4-BE49-F238E27FC236}">
                <a16:creationId xmlns:a16="http://schemas.microsoft.com/office/drawing/2014/main" id="{F23A9718-895E-4F94-9ED0-A4B0202FF8CF}"/>
              </a:ext>
            </a:extLst>
          </xdr:cNvPr>
          <xdr:cNvSpPr txBox="1"/>
        </xdr:nvSpPr>
        <xdr:spPr>
          <a:xfrm>
            <a:off x="7886700" y="845566"/>
            <a:ext cx="1031878"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solidFill>
              </a:rPr>
              <a:t>Về</a:t>
            </a:r>
            <a:r>
              <a:rPr lang="en-US" sz="1200" baseline="0">
                <a:solidFill>
                  <a:schemeClr val="bg1"/>
                </a:solidFill>
              </a:rPr>
              <a:t> t</a:t>
            </a:r>
            <a:r>
              <a:rPr lang="en-US" sz="1200">
                <a:solidFill>
                  <a:schemeClr val="bg1"/>
                </a:solidFill>
              </a:rPr>
              <a:t>rang chủ</a:t>
            </a:r>
          </a:p>
        </xdr:txBody>
      </xdr:sp>
    </xdr:grpSp>
    <xdr:clientData/>
  </xdr:twoCellAnchor>
  <xdr:twoCellAnchor>
    <xdr:from>
      <xdr:col>0</xdr:col>
      <xdr:colOff>0</xdr:colOff>
      <xdr:row>0</xdr:row>
      <xdr:rowOff>0</xdr:rowOff>
    </xdr:from>
    <xdr:to>
      <xdr:col>5</xdr:col>
      <xdr:colOff>706437</xdr:colOff>
      <xdr:row>2</xdr:row>
      <xdr:rowOff>7938</xdr:rowOff>
    </xdr:to>
    <xdr:sp macro="" textlink="">
      <xdr:nvSpPr>
        <xdr:cNvPr id="8" name="TextBox 7">
          <a:extLst>
            <a:ext uri="{FF2B5EF4-FFF2-40B4-BE49-F238E27FC236}">
              <a16:creationId xmlns:a16="http://schemas.microsoft.com/office/drawing/2014/main" id="{6850CEB8-C5F6-4571-8D19-1888DD884B44}"/>
            </a:ext>
          </a:extLst>
        </xdr:cNvPr>
        <xdr:cNvSpPr txBox="1"/>
      </xdr:nvSpPr>
      <xdr:spPr>
        <a:xfrm>
          <a:off x="0" y="0"/>
          <a:ext cx="5143500"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2400" b="1">
              <a:solidFill>
                <a:srgbClr val="FF0000"/>
              </a:solidFill>
              <a:effectLst/>
              <a:latin typeface="+mn-lt"/>
              <a:ea typeface="+mn-ea"/>
              <a:cs typeface="+mn-cs"/>
            </a:rPr>
            <a:t>KHOẢN</a:t>
          </a:r>
          <a:r>
            <a:rPr lang="en-US" sz="2400" b="1" baseline="0">
              <a:solidFill>
                <a:srgbClr val="FF0000"/>
              </a:solidFill>
              <a:effectLst/>
              <a:latin typeface="+mn-lt"/>
              <a:ea typeface="+mn-ea"/>
              <a:cs typeface="+mn-cs"/>
            </a:rPr>
            <a:t> CHI</a:t>
          </a:r>
          <a:endParaRPr lang="en-US" sz="2400">
            <a:solidFill>
              <a:srgbClr val="FF0000"/>
            </a:solidFill>
            <a:effectLst/>
          </a:endParaRPr>
        </a:p>
        <a:p>
          <a:pPr algn="ctr"/>
          <a:endParaRPr lang="en-US" sz="24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6</xdr:col>
      <xdr:colOff>849313</xdr:colOff>
      <xdr:row>2</xdr:row>
      <xdr:rowOff>12950</xdr:rowOff>
    </xdr:to>
    <xdr:sp macro="" textlink="">
      <xdr:nvSpPr>
        <xdr:cNvPr id="2" name="Rectangle: Rounded Corners 1">
          <a:extLst>
            <a:ext uri="{FF2B5EF4-FFF2-40B4-BE49-F238E27FC236}">
              <a16:creationId xmlns:a16="http://schemas.microsoft.com/office/drawing/2014/main" id="{39728BA2-F8B2-4919-A1FD-E6ACDD8FF542}"/>
            </a:ext>
          </a:extLst>
        </xdr:cNvPr>
        <xdr:cNvSpPr/>
      </xdr:nvSpPr>
      <xdr:spPr>
        <a:xfrm>
          <a:off x="0" y="0"/>
          <a:ext cx="5707063" cy="552700"/>
        </a:xfrm>
        <a:prstGeom prst="roundRect">
          <a:avLst>
            <a:gd name="adj" fmla="val 6498"/>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2400" b="1">
            <a:solidFill>
              <a:srgbClr val="FF0000"/>
            </a:solidFill>
          </a:endParaRPr>
        </a:p>
      </xdr:txBody>
    </xdr:sp>
    <xdr:clientData/>
  </xdr:twoCellAnchor>
  <xdr:twoCellAnchor editAs="absolute">
    <xdr:from>
      <xdr:col>5</xdr:col>
      <xdr:colOff>295275</xdr:colOff>
      <xdr:row>0</xdr:row>
      <xdr:rowOff>66671</xdr:rowOff>
    </xdr:from>
    <xdr:to>
      <xdr:col>6</xdr:col>
      <xdr:colOff>761208</xdr:colOff>
      <xdr:row>1</xdr:row>
      <xdr:rowOff>163146</xdr:rowOff>
    </xdr:to>
    <xdr:grpSp>
      <xdr:nvGrpSpPr>
        <xdr:cNvPr id="3" name="Group 2">
          <a:hlinkClick xmlns:r="http://schemas.openxmlformats.org/officeDocument/2006/relationships" r:id="rId1"/>
          <a:extLst>
            <a:ext uri="{FF2B5EF4-FFF2-40B4-BE49-F238E27FC236}">
              <a16:creationId xmlns:a16="http://schemas.microsoft.com/office/drawing/2014/main" id="{532AEAF4-B218-4C7B-84B8-C582DDF15228}"/>
            </a:ext>
          </a:extLst>
        </xdr:cNvPr>
        <xdr:cNvGrpSpPr/>
      </xdr:nvGrpSpPr>
      <xdr:grpSpPr>
        <a:xfrm>
          <a:off x="4288155" y="66671"/>
          <a:ext cx="1387953" cy="363175"/>
          <a:chOff x="7622381" y="845566"/>
          <a:chExt cx="1358107" cy="360000"/>
        </a:xfrm>
      </xdr:grpSpPr>
      <xdr:sp macro="" textlink="">
        <xdr:nvSpPr>
          <xdr:cNvPr id="4" name="Rectangle: Rounded Corners 3">
            <a:extLst>
              <a:ext uri="{FF2B5EF4-FFF2-40B4-BE49-F238E27FC236}">
                <a16:creationId xmlns:a16="http://schemas.microsoft.com/office/drawing/2014/main" id="{7EF6ADFB-0B97-41D8-AF10-28965FF222B8}"/>
              </a:ext>
            </a:extLst>
          </xdr:cNvPr>
          <xdr:cNvSpPr/>
        </xdr:nvSpPr>
        <xdr:spPr>
          <a:xfrm>
            <a:off x="7622381" y="845566"/>
            <a:ext cx="1358107" cy="360000"/>
          </a:xfrm>
          <a:prstGeom prst="roundRect">
            <a:avLst>
              <a:gd name="adj" fmla="val 17681"/>
            </a:avLst>
          </a:prstGeom>
          <a:solidFill>
            <a:srgbClr val="27AEE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Rectangle: Rounded Corners 4">
            <a:extLst>
              <a:ext uri="{FF2B5EF4-FFF2-40B4-BE49-F238E27FC236}">
                <a16:creationId xmlns:a16="http://schemas.microsoft.com/office/drawing/2014/main" id="{6DD63627-C28B-4475-8789-728A2AF0C8F6}"/>
              </a:ext>
            </a:extLst>
          </xdr:cNvPr>
          <xdr:cNvSpPr/>
        </xdr:nvSpPr>
        <xdr:spPr>
          <a:xfrm>
            <a:off x="7674921" y="899566"/>
            <a:ext cx="252000" cy="252000"/>
          </a:xfrm>
          <a:prstGeom prst="roundRect">
            <a:avLst>
              <a:gd name="adj" fmla="val 1803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6" name="Graphic 5" descr="Home with solid fill">
            <a:extLst>
              <a:ext uri="{FF2B5EF4-FFF2-40B4-BE49-F238E27FC236}">
                <a16:creationId xmlns:a16="http://schemas.microsoft.com/office/drawing/2014/main" id="{B1FDB4B6-366F-477B-8D55-7355994C9EF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10921" y="934951"/>
            <a:ext cx="180000" cy="181230"/>
          </a:xfrm>
          <a:prstGeom prst="rect">
            <a:avLst/>
          </a:prstGeom>
        </xdr:spPr>
      </xdr:pic>
      <xdr:sp macro="" textlink="">
        <xdr:nvSpPr>
          <xdr:cNvPr id="7" name="TextBox 6">
            <a:extLst>
              <a:ext uri="{FF2B5EF4-FFF2-40B4-BE49-F238E27FC236}">
                <a16:creationId xmlns:a16="http://schemas.microsoft.com/office/drawing/2014/main" id="{BA37605A-2A15-4351-9C8F-BD6FF4AAF7F6}"/>
              </a:ext>
            </a:extLst>
          </xdr:cNvPr>
          <xdr:cNvSpPr txBox="1"/>
        </xdr:nvSpPr>
        <xdr:spPr>
          <a:xfrm>
            <a:off x="7886700" y="845566"/>
            <a:ext cx="1031878"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solidFill>
              </a:rPr>
              <a:t>Về</a:t>
            </a:r>
            <a:r>
              <a:rPr lang="en-US" sz="1200" baseline="0">
                <a:solidFill>
                  <a:schemeClr val="bg1"/>
                </a:solidFill>
              </a:rPr>
              <a:t> t</a:t>
            </a:r>
            <a:r>
              <a:rPr lang="en-US" sz="1200">
                <a:solidFill>
                  <a:schemeClr val="bg1"/>
                </a:solidFill>
              </a:rPr>
              <a:t>rang chủ</a:t>
            </a:r>
          </a:p>
        </xdr:txBody>
      </xdr:sp>
    </xdr:grpSp>
    <xdr:clientData/>
  </xdr:twoCellAnchor>
  <xdr:twoCellAnchor>
    <xdr:from>
      <xdr:col>0</xdr:col>
      <xdr:colOff>1</xdr:colOff>
      <xdr:row>0</xdr:row>
      <xdr:rowOff>0</xdr:rowOff>
    </xdr:from>
    <xdr:to>
      <xdr:col>5</xdr:col>
      <xdr:colOff>492125</xdr:colOff>
      <xdr:row>2</xdr:row>
      <xdr:rowOff>14288</xdr:rowOff>
    </xdr:to>
    <xdr:sp macro="" textlink="">
      <xdr:nvSpPr>
        <xdr:cNvPr id="8" name="TextBox 7">
          <a:extLst>
            <a:ext uri="{FF2B5EF4-FFF2-40B4-BE49-F238E27FC236}">
              <a16:creationId xmlns:a16="http://schemas.microsoft.com/office/drawing/2014/main" id="{A07E7007-58BF-46C4-8276-1D811DAF6436}"/>
            </a:ext>
          </a:extLst>
        </xdr:cNvPr>
        <xdr:cNvSpPr txBox="1"/>
      </xdr:nvSpPr>
      <xdr:spPr>
        <a:xfrm>
          <a:off x="1" y="0"/>
          <a:ext cx="4452937" cy="554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2400" b="1">
              <a:solidFill>
                <a:srgbClr val="FF0000"/>
              </a:solidFill>
              <a:effectLst/>
              <a:latin typeface="+mn-lt"/>
              <a:ea typeface="+mn-ea"/>
              <a:cs typeface="+mn-cs"/>
            </a:rPr>
            <a:t>KHOẢN</a:t>
          </a:r>
          <a:r>
            <a:rPr lang="en-US" sz="2400" b="1" baseline="0">
              <a:solidFill>
                <a:srgbClr val="FF0000"/>
              </a:solidFill>
              <a:effectLst/>
              <a:latin typeface="+mn-lt"/>
              <a:ea typeface="+mn-ea"/>
              <a:cs typeface="+mn-cs"/>
            </a:rPr>
            <a:t> THU </a:t>
          </a:r>
          <a:r>
            <a:rPr lang="en-US" sz="2400" b="1">
              <a:solidFill>
                <a:srgbClr val="FF0000"/>
              </a:solidFill>
            </a:rPr>
            <a:t>(KIẾM</a:t>
          </a:r>
          <a:r>
            <a:rPr lang="en-US" sz="2400" b="1" baseline="0">
              <a:solidFill>
                <a:srgbClr val="FF0000"/>
              </a:solidFill>
            </a:rPr>
            <a:t> ĐƯỢC)</a:t>
          </a:r>
          <a:endParaRPr lang="en-US" sz="24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3174</xdr:colOff>
      <xdr:row>2</xdr:row>
      <xdr:rowOff>12950</xdr:rowOff>
    </xdr:to>
    <xdr:sp macro="" textlink="">
      <xdr:nvSpPr>
        <xdr:cNvPr id="2" name="Rectangle: Rounded Corners 1">
          <a:extLst>
            <a:ext uri="{FF2B5EF4-FFF2-40B4-BE49-F238E27FC236}">
              <a16:creationId xmlns:a16="http://schemas.microsoft.com/office/drawing/2014/main" id="{95676E5B-AF00-452D-9E7F-1B94786F72AE}"/>
            </a:ext>
          </a:extLst>
        </xdr:cNvPr>
        <xdr:cNvSpPr/>
      </xdr:nvSpPr>
      <xdr:spPr>
        <a:xfrm>
          <a:off x="0" y="0"/>
          <a:ext cx="6778624" cy="552700"/>
        </a:xfrm>
        <a:prstGeom prst="roundRect">
          <a:avLst>
            <a:gd name="adj" fmla="val 6498"/>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2400" b="1">
            <a:solidFill>
              <a:srgbClr val="FF0000"/>
            </a:solidFill>
          </a:endParaRPr>
        </a:p>
      </xdr:txBody>
    </xdr:sp>
    <xdr:clientData/>
  </xdr:twoCellAnchor>
  <xdr:twoCellAnchor editAs="absolute">
    <xdr:from>
      <xdr:col>6</xdr:col>
      <xdr:colOff>468314</xdr:colOff>
      <xdr:row>0</xdr:row>
      <xdr:rowOff>73026</xdr:rowOff>
    </xdr:from>
    <xdr:to>
      <xdr:col>7</xdr:col>
      <xdr:colOff>973934</xdr:colOff>
      <xdr:row>1</xdr:row>
      <xdr:rowOff>169501</xdr:rowOff>
    </xdr:to>
    <xdr:grpSp>
      <xdr:nvGrpSpPr>
        <xdr:cNvPr id="3" name="Group 2">
          <a:hlinkClick xmlns:r="http://schemas.openxmlformats.org/officeDocument/2006/relationships" r:id="rId1"/>
          <a:extLst>
            <a:ext uri="{FF2B5EF4-FFF2-40B4-BE49-F238E27FC236}">
              <a16:creationId xmlns:a16="http://schemas.microsoft.com/office/drawing/2014/main" id="{FE4F4955-CFE0-4A69-89AA-AD2FAF1E141B}"/>
            </a:ext>
          </a:extLst>
        </xdr:cNvPr>
        <xdr:cNvGrpSpPr/>
      </xdr:nvGrpSpPr>
      <xdr:grpSpPr>
        <a:xfrm>
          <a:off x="5497514" y="73026"/>
          <a:ext cx="1389540" cy="363175"/>
          <a:chOff x="7622381" y="845566"/>
          <a:chExt cx="1358107" cy="360000"/>
        </a:xfrm>
      </xdr:grpSpPr>
      <xdr:sp macro="" textlink="">
        <xdr:nvSpPr>
          <xdr:cNvPr id="4" name="Rectangle: Rounded Corners 3">
            <a:extLst>
              <a:ext uri="{FF2B5EF4-FFF2-40B4-BE49-F238E27FC236}">
                <a16:creationId xmlns:a16="http://schemas.microsoft.com/office/drawing/2014/main" id="{5A2F9871-CE5D-4243-81F3-0FB0FFBF6F33}"/>
              </a:ext>
            </a:extLst>
          </xdr:cNvPr>
          <xdr:cNvSpPr/>
        </xdr:nvSpPr>
        <xdr:spPr>
          <a:xfrm>
            <a:off x="7622381" y="845566"/>
            <a:ext cx="1358107" cy="360000"/>
          </a:xfrm>
          <a:prstGeom prst="roundRect">
            <a:avLst>
              <a:gd name="adj" fmla="val 17681"/>
            </a:avLst>
          </a:prstGeom>
          <a:solidFill>
            <a:srgbClr val="27AEE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Rectangle: Rounded Corners 4">
            <a:extLst>
              <a:ext uri="{FF2B5EF4-FFF2-40B4-BE49-F238E27FC236}">
                <a16:creationId xmlns:a16="http://schemas.microsoft.com/office/drawing/2014/main" id="{17FDD351-5506-4767-B2A0-8A9DB33A6D7B}"/>
              </a:ext>
            </a:extLst>
          </xdr:cNvPr>
          <xdr:cNvSpPr/>
        </xdr:nvSpPr>
        <xdr:spPr>
          <a:xfrm>
            <a:off x="7674921" y="899566"/>
            <a:ext cx="252000" cy="252000"/>
          </a:xfrm>
          <a:prstGeom prst="roundRect">
            <a:avLst>
              <a:gd name="adj" fmla="val 1803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6" name="Graphic 5" descr="Home with solid fill">
            <a:extLst>
              <a:ext uri="{FF2B5EF4-FFF2-40B4-BE49-F238E27FC236}">
                <a16:creationId xmlns:a16="http://schemas.microsoft.com/office/drawing/2014/main" id="{BB3450A9-6A3D-451A-982B-F31C06AB2DF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10921" y="934951"/>
            <a:ext cx="180000" cy="181230"/>
          </a:xfrm>
          <a:prstGeom prst="rect">
            <a:avLst/>
          </a:prstGeom>
        </xdr:spPr>
      </xdr:pic>
      <xdr:sp macro="" textlink="">
        <xdr:nvSpPr>
          <xdr:cNvPr id="7" name="TextBox 6">
            <a:extLst>
              <a:ext uri="{FF2B5EF4-FFF2-40B4-BE49-F238E27FC236}">
                <a16:creationId xmlns:a16="http://schemas.microsoft.com/office/drawing/2014/main" id="{A2C7542D-6A85-44BD-A8B3-32BED8756443}"/>
              </a:ext>
            </a:extLst>
          </xdr:cNvPr>
          <xdr:cNvSpPr txBox="1"/>
        </xdr:nvSpPr>
        <xdr:spPr>
          <a:xfrm>
            <a:off x="7886700" y="845566"/>
            <a:ext cx="1031878"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solidFill>
              </a:rPr>
              <a:t>Về</a:t>
            </a:r>
            <a:r>
              <a:rPr lang="en-US" sz="1200" baseline="0">
                <a:solidFill>
                  <a:schemeClr val="bg1"/>
                </a:solidFill>
              </a:rPr>
              <a:t> t</a:t>
            </a:r>
            <a:r>
              <a:rPr lang="en-US" sz="1200">
                <a:solidFill>
                  <a:schemeClr val="bg1"/>
                </a:solidFill>
              </a:rPr>
              <a:t>rang chủ</a:t>
            </a:r>
          </a:p>
        </xdr:txBody>
      </xdr:sp>
    </xdr:grpSp>
    <xdr:clientData/>
  </xdr:twoCellAnchor>
  <xdr:twoCellAnchor>
    <xdr:from>
      <xdr:col>0</xdr:col>
      <xdr:colOff>1</xdr:colOff>
      <xdr:row>0</xdr:row>
      <xdr:rowOff>0</xdr:rowOff>
    </xdr:from>
    <xdr:to>
      <xdr:col>6</xdr:col>
      <xdr:colOff>428625</xdr:colOff>
      <xdr:row>2</xdr:row>
      <xdr:rowOff>14288</xdr:rowOff>
    </xdr:to>
    <xdr:sp macro="" textlink="">
      <xdr:nvSpPr>
        <xdr:cNvPr id="8" name="TextBox 7">
          <a:extLst>
            <a:ext uri="{FF2B5EF4-FFF2-40B4-BE49-F238E27FC236}">
              <a16:creationId xmlns:a16="http://schemas.microsoft.com/office/drawing/2014/main" id="{EA77FBC7-75F2-4C24-B11D-9631A5389865}"/>
            </a:ext>
          </a:extLst>
        </xdr:cNvPr>
        <xdr:cNvSpPr txBox="1"/>
      </xdr:nvSpPr>
      <xdr:spPr>
        <a:xfrm>
          <a:off x="1" y="0"/>
          <a:ext cx="5318124" cy="554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2400" b="1">
              <a:solidFill>
                <a:srgbClr val="FF0000"/>
              </a:solidFill>
              <a:effectLst/>
              <a:latin typeface="+mn-lt"/>
              <a:ea typeface="+mn-ea"/>
              <a:cs typeface="+mn-cs"/>
            </a:rPr>
            <a:t>KHOẢN</a:t>
          </a:r>
          <a:r>
            <a:rPr lang="en-US" sz="2400" b="1" baseline="0">
              <a:solidFill>
                <a:srgbClr val="FF0000"/>
              </a:solidFill>
              <a:effectLst/>
              <a:latin typeface="+mn-lt"/>
              <a:ea typeface="+mn-ea"/>
              <a:cs typeface="+mn-cs"/>
            </a:rPr>
            <a:t> ĐẦU TƯ</a:t>
          </a:r>
          <a:endParaRPr lang="en-US" sz="2400">
            <a:solidFill>
              <a:srgbClr val="FF0000"/>
            </a:solidFill>
            <a:effectLst/>
          </a:endParaRPr>
        </a:p>
        <a:p>
          <a:pPr algn="ctr"/>
          <a:endParaRPr lang="en-US" sz="2400">
            <a:solidFill>
              <a:srgbClr val="FF0000"/>
            </a:solidFill>
          </a:endParaRPr>
        </a:p>
      </xdr:txBody>
    </xdr:sp>
    <xdr:clientData/>
  </xdr:twoCellAnchor>
  <xdr:twoCellAnchor editAs="absolute">
    <xdr:from>
      <xdr:col>10</xdr:col>
      <xdr:colOff>76200</xdr:colOff>
      <xdr:row>0</xdr:row>
      <xdr:rowOff>0</xdr:rowOff>
    </xdr:from>
    <xdr:to>
      <xdr:col>16</xdr:col>
      <xdr:colOff>512767</xdr:colOff>
      <xdr:row>2</xdr:row>
      <xdr:rowOff>250</xdr:rowOff>
    </xdr:to>
    <xdr:sp macro="" textlink="">
      <xdr:nvSpPr>
        <xdr:cNvPr id="9" name="Rectangle: Rounded Corners 8">
          <a:extLst>
            <a:ext uri="{FF2B5EF4-FFF2-40B4-BE49-F238E27FC236}">
              <a16:creationId xmlns:a16="http://schemas.microsoft.com/office/drawing/2014/main" id="{888579B5-6CCF-4463-B2E4-EC71EBE5AF71}"/>
            </a:ext>
          </a:extLst>
        </xdr:cNvPr>
        <xdr:cNvSpPr/>
      </xdr:nvSpPr>
      <xdr:spPr>
        <a:xfrm>
          <a:off x="8896350" y="0"/>
          <a:ext cx="4094167" cy="533650"/>
        </a:xfrm>
        <a:prstGeom prst="roundRect">
          <a:avLst>
            <a:gd name="adj" fmla="val 6498"/>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50" b="0">
              <a:solidFill>
                <a:srgbClr val="FF0000"/>
              </a:solidFill>
            </a:rPr>
            <a:t>Lưu</a:t>
          </a:r>
          <a:r>
            <a:rPr lang="en-US" sz="1050" b="0" baseline="0">
              <a:solidFill>
                <a:srgbClr val="FF0000"/>
              </a:solidFill>
            </a:rPr>
            <a:t> ý: Khi thêm khoản </a:t>
          </a:r>
          <a:r>
            <a:rPr lang="en-US" sz="1050" b="1" baseline="0">
              <a:solidFill>
                <a:srgbClr val="FF0000"/>
              </a:solidFill>
            </a:rPr>
            <a:t>ĐẦU TƯ </a:t>
          </a:r>
          <a:r>
            <a:rPr lang="en-US" sz="1050" b="0" baseline="0">
              <a:solidFill>
                <a:srgbClr val="FF0000"/>
              </a:solidFill>
            </a:rPr>
            <a:t>ta cần thêm vào sheet Khoản chi nữa</a:t>
          </a:r>
          <a:endParaRPr lang="en-US" sz="1050" b="0">
            <a:solidFill>
              <a:srgbClr val="FF0000"/>
            </a:solidFill>
          </a:endParaRPr>
        </a:p>
      </xdr:txBody>
    </xdr:sp>
    <xdr:clientData/>
  </xdr:twoCellAnchor>
  <xdr:twoCellAnchor editAs="absolute">
    <xdr:from>
      <xdr:col>17</xdr:col>
      <xdr:colOff>115891</xdr:colOff>
      <xdr:row>0</xdr:row>
      <xdr:rowOff>87314</xdr:rowOff>
    </xdr:from>
    <xdr:to>
      <xdr:col>19</xdr:col>
      <xdr:colOff>251623</xdr:colOff>
      <xdr:row>1</xdr:row>
      <xdr:rowOff>177439</xdr:rowOff>
    </xdr:to>
    <xdr:grpSp>
      <xdr:nvGrpSpPr>
        <xdr:cNvPr id="10" name="Group 9">
          <a:hlinkClick xmlns:r="http://schemas.openxmlformats.org/officeDocument/2006/relationships" r:id="rId4"/>
          <a:extLst>
            <a:ext uri="{FF2B5EF4-FFF2-40B4-BE49-F238E27FC236}">
              <a16:creationId xmlns:a16="http://schemas.microsoft.com/office/drawing/2014/main" id="{04A8ED31-57E1-4D2D-AA7C-7CEF5C0F530F}"/>
            </a:ext>
          </a:extLst>
        </xdr:cNvPr>
        <xdr:cNvGrpSpPr/>
      </xdr:nvGrpSpPr>
      <xdr:grpSpPr>
        <a:xfrm>
          <a:off x="13443271" y="87314"/>
          <a:ext cx="1354932" cy="356825"/>
          <a:chOff x="7622381" y="845566"/>
          <a:chExt cx="1358107" cy="360000"/>
        </a:xfrm>
      </xdr:grpSpPr>
      <xdr:sp macro="" textlink="">
        <xdr:nvSpPr>
          <xdr:cNvPr id="11" name="Rectangle: Rounded Corners 10">
            <a:extLst>
              <a:ext uri="{FF2B5EF4-FFF2-40B4-BE49-F238E27FC236}">
                <a16:creationId xmlns:a16="http://schemas.microsoft.com/office/drawing/2014/main" id="{78316993-2886-4339-825E-E457256F3999}"/>
              </a:ext>
            </a:extLst>
          </xdr:cNvPr>
          <xdr:cNvSpPr/>
        </xdr:nvSpPr>
        <xdr:spPr>
          <a:xfrm>
            <a:off x="7622381" y="845566"/>
            <a:ext cx="1358107" cy="360000"/>
          </a:xfrm>
          <a:prstGeom prst="roundRect">
            <a:avLst>
              <a:gd name="adj" fmla="val 17681"/>
            </a:avLst>
          </a:prstGeom>
          <a:solidFill>
            <a:srgbClr val="27AEE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 name="TextBox 11">
            <a:extLst>
              <a:ext uri="{FF2B5EF4-FFF2-40B4-BE49-F238E27FC236}">
                <a16:creationId xmlns:a16="http://schemas.microsoft.com/office/drawing/2014/main" id="{658F462F-D915-4FFE-ADDE-FE7B6BAE0DB0}"/>
              </a:ext>
            </a:extLst>
          </xdr:cNvPr>
          <xdr:cNvSpPr txBox="1"/>
        </xdr:nvSpPr>
        <xdr:spPr>
          <a:xfrm>
            <a:off x="7662069" y="845566"/>
            <a:ext cx="1256509"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solidFill>
                  <a:schemeClr val="bg1"/>
                </a:solidFill>
              </a:rPr>
              <a:t>THÊM</a:t>
            </a:r>
            <a:r>
              <a:rPr lang="en-US" sz="1200" baseline="0">
                <a:solidFill>
                  <a:schemeClr val="bg1"/>
                </a:solidFill>
              </a:rPr>
              <a:t> NGAY!</a:t>
            </a:r>
            <a:endParaRPr lang="en-US" sz="1200">
              <a:solidFill>
                <a:schemeClr val="bg1"/>
              </a:solidFill>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984249</xdr:colOff>
      <xdr:row>2</xdr:row>
      <xdr:rowOff>6600</xdr:rowOff>
    </xdr:to>
    <xdr:sp macro="" textlink="">
      <xdr:nvSpPr>
        <xdr:cNvPr id="9" name="Rectangle: Rounded Corners 8">
          <a:extLst>
            <a:ext uri="{FF2B5EF4-FFF2-40B4-BE49-F238E27FC236}">
              <a16:creationId xmlns:a16="http://schemas.microsoft.com/office/drawing/2014/main" id="{82D52867-5DDA-4114-99CA-1F5F59A795EC}"/>
            </a:ext>
          </a:extLst>
        </xdr:cNvPr>
        <xdr:cNvSpPr/>
      </xdr:nvSpPr>
      <xdr:spPr>
        <a:xfrm>
          <a:off x="0" y="0"/>
          <a:ext cx="6207124" cy="546350"/>
        </a:xfrm>
        <a:prstGeom prst="roundRect">
          <a:avLst>
            <a:gd name="adj" fmla="val 6498"/>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2400" b="1">
            <a:solidFill>
              <a:srgbClr val="FF0000"/>
            </a:solidFill>
          </a:endParaRPr>
        </a:p>
      </xdr:txBody>
    </xdr:sp>
    <xdr:clientData/>
  </xdr:twoCellAnchor>
  <xdr:twoCellAnchor editAs="absolute">
    <xdr:from>
      <xdr:col>6</xdr:col>
      <xdr:colOff>360363</xdr:colOff>
      <xdr:row>0</xdr:row>
      <xdr:rowOff>92076</xdr:rowOff>
    </xdr:from>
    <xdr:to>
      <xdr:col>7</xdr:col>
      <xdr:colOff>897733</xdr:colOff>
      <xdr:row>1</xdr:row>
      <xdr:rowOff>185376</xdr:rowOff>
    </xdr:to>
    <xdr:grpSp>
      <xdr:nvGrpSpPr>
        <xdr:cNvPr id="10" name="Group 9">
          <a:hlinkClick xmlns:r="http://schemas.openxmlformats.org/officeDocument/2006/relationships" r:id="rId1"/>
          <a:extLst>
            <a:ext uri="{FF2B5EF4-FFF2-40B4-BE49-F238E27FC236}">
              <a16:creationId xmlns:a16="http://schemas.microsoft.com/office/drawing/2014/main" id="{723834DF-9E38-4D60-8F5D-29535D8C6DD7}"/>
            </a:ext>
          </a:extLst>
        </xdr:cNvPr>
        <xdr:cNvGrpSpPr/>
      </xdr:nvGrpSpPr>
      <xdr:grpSpPr>
        <a:xfrm>
          <a:off x="4886643" y="92076"/>
          <a:ext cx="1390810" cy="360000"/>
          <a:chOff x="7622381" y="845566"/>
          <a:chExt cx="1358107" cy="360000"/>
        </a:xfrm>
      </xdr:grpSpPr>
      <xdr:sp macro="" textlink="">
        <xdr:nvSpPr>
          <xdr:cNvPr id="11" name="Rectangle: Rounded Corners 10">
            <a:extLst>
              <a:ext uri="{FF2B5EF4-FFF2-40B4-BE49-F238E27FC236}">
                <a16:creationId xmlns:a16="http://schemas.microsoft.com/office/drawing/2014/main" id="{055D8CB1-07AA-46B0-AD3E-0BDC13FD35C5}"/>
              </a:ext>
            </a:extLst>
          </xdr:cNvPr>
          <xdr:cNvSpPr/>
        </xdr:nvSpPr>
        <xdr:spPr>
          <a:xfrm>
            <a:off x="7622381" y="845566"/>
            <a:ext cx="1358107" cy="360000"/>
          </a:xfrm>
          <a:prstGeom prst="roundRect">
            <a:avLst>
              <a:gd name="adj" fmla="val 17681"/>
            </a:avLst>
          </a:prstGeom>
          <a:solidFill>
            <a:srgbClr val="27AEE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 name="Rectangle: Rounded Corners 11">
            <a:extLst>
              <a:ext uri="{FF2B5EF4-FFF2-40B4-BE49-F238E27FC236}">
                <a16:creationId xmlns:a16="http://schemas.microsoft.com/office/drawing/2014/main" id="{5F3DE420-F752-4908-9A19-A816CE80DFBC}"/>
              </a:ext>
            </a:extLst>
          </xdr:cNvPr>
          <xdr:cNvSpPr/>
        </xdr:nvSpPr>
        <xdr:spPr>
          <a:xfrm>
            <a:off x="7674921" y="899566"/>
            <a:ext cx="252000" cy="252000"/>
          </a:xfrm>
          <a:prstGeom prst="roundRect">
            <a:avLst>
              <a:gd name="adj" fmla="val 1803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13" name="Graphic 12" descr="Home with solid fill">
            <a:extLst>
              <a:ext uri="{FF2B5EF4-FFF2-40B4-BE49-F238E27FC236}">
                <a16:creationId xmlns:a16="http://schemas.microsoft.com/office/drawing/2014/main" id="{E2C2F47D-C57E-4674-BCDE-E6C3C4A551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10921" y="934951"/>
            <a:ext cx="180000" cy="181230"/>
          </a:xfrm>
          <a:prstGeom prst="rect">
            <a:avLst/>
          </a:prstGeom>
        </xdr:spPr>
      </xdr:pic>
      <xdr:sp macro="" textlink="">
        <xdr:nvSpPr>
          <xdr:cNvPr id="14" name="TextBox 13">
            <a:extLst>
              <a:ext uri="{FF2B5EF4-FFF2-40B4-BE49-F238E27FC236}">
                <a16:creationId xmlns:a16="http://schemas.microsoft.com/office/drawing/2014/main" id="{DEC0E12B-10B4-4CC0-B1D3-5F880B0E60BD}"/>
              </a:ext>
            </a:extLst>
          </xdr:cNvPr>
          <xdr:cNvSpPr txBox="1"/>
        </xdr:nvSpPr>
        <xdr:spPr>
          <a:xfrm>
            <a:off x="7886700" y="845566"/>
            <a:ext cx="1031878"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solidFill>
              </a:rPr>
              <a:t>Về</a:t>
            </a:r>
            <a:r>
              <a:rPr lang="en-US" sz="1200" baseline="0">
                <a:solidFill>
                  <a:schemeClr val="bg1"/>
                </a:solidFill>
              </a:rPr>
              <a:t> t</a:t>
            </a:r>
            <a:r>
              <a:rPr lang="en-US" sz="1200">
                <a:solidFill>
                  <a:schemeClr val="bg1"/>
                </a:solidFill>
              </a:rPr>
              <a:t>rang chủ</a:t>
            </a:r>
          </a:p>
        </xdr:txBody>
      </xdr:sp>
    </xdr:grpSp>
    <xdr:clientData/>
  </xdr:twoCellAnchor>
  <xdr:twoCellAnchor>
    <xdr:from>
      <xdr:col>0</xdr:col>
      <xdr:colOff>0</xdr:colOff>
      <xdr:row>0</xdr:row>
      <xdr:rowOff>0</xdr:rowOff>
    </xdr:from>
    <xdr:to>
      <xdr:col>6</xdr:col>
      <xdr:colOff>404812</xdr:colOff>
      <xdr:row>2</xdr:row>
      <xdr:rowOff>7938</xdr:rowOff>
    </xdr:to>
    <xdr:sp macro="" textlink="">
      <xdr:nvSpPr>
        <xdr:cNvPr id="15" name="TextBox 14">
          <a:extLst>
            <a:ext uri="{FF2B5EF4-FFF2-40B4-BE49-F238E27FC236}">
              <a16:creationId xmlns:a16="http://schemas.microsoft.com/office/drawing/2014/main" id="{8C30D822-1269-4973-875E-33B950CD0C00}"/>
            </a:ext>
          </a:extLst>
        </xdr:cNvPr>
        <xdr:cNvSpPr txBox="1"/>
      </xdr:nvSpPr>
      <xdr:spPr>
        <a:xfrm>
          <a:off x="0" y="0"/>
          <a:ext cx="4730750"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2400" b="1">
              <a:solidFill>
                <a:srgbClr val="FF0000"/>
              </a:solidFill>
              <a:effectLst/>
              <a:latin typeface="+mn-lt"/>
              <a:ea typeface="+mn-ea"/>
              <a:cs typeface="+mn-cs"/>
            </a:rPr>
            <a:t>KHOẢN</a:t>
          </a:r>
          <a:r>
            <a:rPr lang="en-US" sz="2400" b="1" baseline="0">
              <a:solidFill>
                <a:srgbClr val="FF0000"/>
              </a:solidFill>
              <a:effectLst/>
              <a:latin typeface="+mn-lt"/>
              <a:ea typeface="+mn-ea"/>
              <a:cs typeface="+mn-cs"/>
            </a:rPr>
            <a:t> ĐI VAY</a:t>
          </a:r>
          <a:endParaRPr lang="en-US" sz="2400">
            <a:solidFill>
              <a:srgbClr val="FF0000"/>
            </a:solidFill>
            <a:effectLst/>
          </a:endParaRPr>
        </a:p>
        <a:p>
          <a:pPr algn="ctr"/>
          <a:endParaRPr lang="en-US" sz="2400">
            <a:solidFill>
              <a:srgbClr val="FF0000"/>
            </a:solidFill>
          </a:endParaRPr>
        </a:p>
      </xdr:txBody>
    </xdr:sp>
    <xdr:clientData/>
  </xdr:twoCellAnchor>
  <xdr:twoCellAnchor editAs="absolute">
    <xdr:from>
      <xdr:col>9</xdr:col>
      <xdr:colOff>114300</xdr:colOff>
      <xdr:row>0</xdr:row>
      <xdr:rowOff>0</xdr:rowOff>
    </xdr:from>
    <xdr:to>
      <xdr:col>15</xdr:col>
      <xdr:colOff>550867</xdr:colOff>
      <xdr:row>2</xdr:row>
      <xdr:rowOff>250</xdr:rowOff>
    </xdr:to>
    <xdr:sp macro="" textlink="">
      <xdr:nvSpPr>
        <xdr:cNvPr id="16" name="Rectangle: Rounded Corners 15">
          <a:extLst>
            <a:ext uri="{FF2B5EF4-FFF2-40B4-BE49-F238E27FC236}">
              <a16:creationId xmlns:a16="http://schemas.microsoft.com/office/drawing/2014/main" id="{B7320514-BC78-488C-88C9-71C9C62349B0}"/>
            </a:ext>
          </a:extLst>
        </xdr:cNvPr>
        <xdr:cNvSpPr/>
      </xdr:nvSpPr>
      <xdr:spPr>
        <a:xfrm>
          <a:off x="7829550" y="0"/>
          <a:ext cx="4094167" cy="533650"/>
        </a:xfrm>
        <a:prstGeom prst="roundRect">
          <a:avLst>
            <a:gd name="adj" fmla="val 6498"/>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50" b="0">
              <a:solidFill>
                <a:srgbClr val="FF0000"/>
              </a:solidFill>
            </a:rPr>
            <a:t>Lưu</a:t>
          </a:r>
          <a:r>
            <a:rPr lang="en-US" sz="1050" b="0" baseline="0">
              <a:solidFill>
                <a:srgbClr val="FF0000"/>
              </a:solidFill>
            </a:rPr>
            <a:t> ý: Khi thêm khoản </a:t>
          </a:r>
          <a:r>
            <a:rPr lang="en-US" sz="1050" b="1" baseline="0">
              <a:solidFill>
                <a:srgbClr val="FF0000"/>
              </a:solidFill>
            </a:rPr>
            <a:t>ĐI VAY </a:t>
          </a:r>
          <a:r>
            <a:rPr lang="en-US" sz="1050" b="0" baseline="0">
              <a:solidFill>
                <a:srgbClr val="FF0000"/>
              </a:solidFill>
            </a:rPr>
            <a:t>ta cần thêm vào sheet Khoản thu nữa</a:t>
          </a:r>
          <a:endParaRPr lang="en-US" sz="1050" b="0">
            <a:solidFill>
              <a:srgbClr val="FF0000"/>
            </a:solidFill>
          </a:endParaRPr>
        </a:p>
      </xdr:txBody>
    </xdr:sp>
    <xdr:clientData/>
  </xdr:twoCellAnchor>
  <xdr:twoCellAnchor editAs="absolute">
    <xdr:from>
      <xdr:col>16</xdr:col>
      <xdr:colOff>153990</xdr:colOff>
      <xdr:row>0</xdr:row>
      <xdr:rowOff>87314</xdr:rowOff>
    </xdr:from>
    <xdr:to>
      <xdr:col>18</xdr:col>
      <xdr:colOff>289722</xdr:colOff>
      <xdr:row>1</xdr:row>
      <xdr:rowOff>177439</xdr:rowOff>
    </xdr:to>
    <xdr:grpSp>
      <xdr:nvGrpSpPr>
        <xdr:cNvPr id="17" name="Group 16">
          <a:hlinkClick xmlns:r="http://schemas.openxmlformats.org/officeDocument/2006/relationships" r:id="rId4"/>
          <a:extLst>
            <a:ext uri="{FF2B5EF4-FFF2-40B4-BE49-F238E27FC236}">
              <a16:creationId xmlns:a16="http://schemas.microsoft.com/office/drawing/2014/main" id="{F53D9BF6-20F2-44FF-BCA2-B864108B86E4}"/>
            </a:ext>
          </a:extLst>
        </xdr:cNvPr>
        <xdr:cNvGrpSpPr/>
      </xdr:nvGrpSpPr>
      <xdr:grpSpPr>
        <a:xfrm>
          <a:off x="12353610" y="87314"/>
          <a:ext cx="1354932" cy="356825"/>
          <a:chOff x="7622381" y="845566"/>
          <a:chExt cx="1358107" cy="360000"/>
        </a:xfrm>
      </xdr:grpSpPr>
      <xdr:sp macro="" textlink="">
        <xdr:nvSpPr>
          <xdr:cNvPr id="18" name="Rectangle: Rounded Corners 17">
            <a:extLst>
              <a:ext uri="{FF2B5EF4-FFF2-40B4-BE49-F238E27FC236}">
                <a16:creationId xmlns:a16="http://schemas.microsoft.com/office/drawing/2014/main" id="{02316070-1FED-49FF-B19D-C4CB668E4490}"/>
              </a:ext>
            </a:extLst>
          </xdr:cNvPr>
          <xdr:cNvSpPr/>
        </xdr:nvSpPr>
        <xdr:spPr>
          <a:xfrm>
            <a:off x="7622381" y="845566"/>
            <a:ext cx="1358107" cy="360000"/>
          </a:xfrm>
          <a:prstGeom prst="roundRect">
            <a:avLst>
              <a:gd name="adj" fmla="val 17681"/>
            </a:avLst>
          </a:prstGeom>
          <a:solidFill>
            <a:srgbClr val="27AEE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TextBox 18">
            <a:extLst>
              <a:ext uri="{FF2B5EF4-FFF2-40B4-BE49-F238E27FC236}">
                <a16:creationId xmlns:a16="http://schemas.microsoft.com/office/drawing/2014/main" id="{D2B16B17-BDA9-4C5B-A7F9-483533945728}"/>
              </a:ext>
            </a:extLst>
          </xdr:cNvPr>
          <xdr:cNvSpPr txBox="1"/>
        </xdr:nvSpPr>
        <xdr:spPr>
          <a:xfrm>
            <a:off x="7662069" y="845566"/>
            <a:ext cx="1256509"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solidFill>
                  <a:schemeClr val="bg1"/>
                </a:solidFill>
              </a:rPr>
              <a:t>THÊM</a:t>
            </a:r>
            <a:r>
              <a:rPr lang="en-US" sz="1200" baseline="0">
                <a:solidFill>
                  <a:schemeClr val="bg1"/>
                </a:solidFill>
              </a:rPr>
              <a:t> NGAY!</a:t>
            </a:r>
            <a:endParaRPr lang="en-US" sz="1200">
              <a:solidFill>
                <a:schemeClr val="bg1"/>
              </a:solidFill>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976311</xdr:colOff>
      <xdr:row>2</xdr:row>
      <xdr:rowOff>6600</xdr:rowOff>
    </xdr:to>
    <xdr:sp macro="" textlink="">
      <xdr:nvSpPr>
        <xdr:cNvPr id="2" name="Rectangle: Rounded Corners 1">
          <a:extLst>
            <a:ext uri="{FF2B5EF4-FFF2-40B4-BE49-F238E27FC236}">
              <a16:creationId xmlns:a16="http://schemas.microsoft.com/office/drawing/2014/main" id="{400EFD2E-1DF3-40CC-ADC6-96CCC608D4AA}"/>
            </a:ext>
          </a:extLst>
        </xdr:cNvPr>
        <xdr:cNvSpPr/>
      </xdr:nvSpPr>
      <xdr:spPr>
        <a:xfrm>
          <a:off x="0" y="0"/>
          <a:ext cx="6207124" cy="546350"/>
        </a:xfrm>
        <a:prstGeom prst="roundRect">
          <a:avLst>
            <a:gd name="adj" fmla="val 6498"/>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2400" b="1">
            <a:solidFill>
              <a:srgbClr val="FF0000"/>
            </a:solidFill>
          </a:endParaRPr>
        </a:p>
      </xdr:txBody>
    </xdr:sp>
    <xdr:clientData/>
  </xdr:twoCellAnchor>
  <xdr:twoCellAnchor editAs="absolute">
    <xdr:from>
      <xdr:col>6</xdr:col>
      <xdr:colOff>384175</xdr:colOff>
      <xdr:row>0</xdr:row>
      <xdr:rowOff>92076</xdr:rowOff>
    </xdr:from>
    <xdr:to>
      <xdr:col>7</xdr:col>
      <xdr:colOff>889795</xdr:colOff>
      <xdr:row>1</xdr:row>
      <xdr:rowOff>185376</xdr:rowOff>
    </xdr:to>
    <xdr:grpSp>
      <xdr:nvGrpSpPr>
        <xdr:cNvPr id="3" name="Group 2">
          <a:hlinkClick xmlns:r="http://schemas.openxmlformats.org/officeDocument/2006/relationships" r:id="rId1"/>
          <a:extLst>
            <a:ext uri="{FF2B5EF4-FFF2-40B4-BE49-F238E27FC236}">
              <a16:creationId xmlns:a16="http://schemas.microsoft.com/office/drawing/2014/main" id="{5D89A3D9-22A9-4A8F-8E73-8145EDC6F782}"/>
            </a:ext>
          </a:extLst>
        </xdr:cNvPr>
        <xdr:cNvGrpSpPr/>
      </xdr:nvGrpSpPr>
      <xdr:grpSpPr>
        <a:xfrm>
          <a:off x="4887595" y="92076"/>
          <a:ext cx="1389540" cy="360000"/>
          <a:chOff x="7622381" y="845566"/>
          <a:chExt cx="1358107" cy="360000"/>
        </a:xfrm>
      </xdr:grpSpPr>
      <xdr:sp macro="" textlink="">
        <xdr:nvSpPr>
          <xdr:cNvPr id="4" name="Rectangle: Rounded Corners 3">
            <a:extLst>
              <a:ext uri="{FF2B5EF4-FFF2-40B4-BE49-F238E27FC236}">
                <a16:creationId xmlns:a16="http://schemas.microsoft.com/office/drawing/2014/main" id="{97950F6D-9C00-43C7-9D01-2732CECD3BBE}"/>
              </a:ext>
            </a:extLst>
          </xdr:cNvPr>
          <xdr:cNvSpPr/>
        </xdr:nvSpPr>
        <xdr:spPr>
          <a:xfrm>
            <a:off x="7622381" y="845566"/>
            <a:ext cx="1358107" cy="360000"/>
          </a:xfrm>
          <a:prstGeom prst="roundRect">
            <a:avLst>
              <a:gd name="adj" fmla="val 17681"/>
            </a:avLst>
          </a:prstGeom>
          <a:solidFill>
            <a:srgbClr val="27AEE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Rectangle: Rounded Corners 4">
            <a:extLst>
              <a:ext uri="{FF2B5EF4-FFF2-40B4-BE49-F238E27FC236}">
                <a16:creationId xmlns:a16="http://schemas.microsoft.com/office/drawing/2014/main" id="{B728BCAB-84C9-4338-84FE-290D17B1446B}"/>
              </a:ext>
            </a:extLst>
          </xdr:cNvPr>
          <xdr:cNvSpPr/>
        </xdr:nvSpPr>
        <xdr:spPr>
          <a:xfrm>
            <a:off x="7674921" y="899566"/>
            <a:ext cx="252000" cy="252000"/>
          </a:xfrm>
          <a:prstGeom prst="roundRect">
            <a:avLst>
              <a:gd name="adj" fmla="val 1803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6" name="Graphic 5" descr="Home with solid fill">
            <a:extLst>
              <a:ext uri="{FF2B5EF4-FFF2-40B4-BE49-F238E27FC236}">
                <a16:creationId xmlns:a16="http://schemas.microsoft.com/office/drawing/2014/main" id="{40E9A796-20A9-40D5-AF98-2D86CC3CFD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10921" y="934951"/>
            <a:ext cx="180000" cy="181230"/>
          </a:xfrm>
          <a:prstGeom prst="rect">
            <a:avLst/>
          </a:prstGeom>
        </xdr:spPr>
      </xdr:pic>
      <xdr:sp macro="" textlink="">
        <xdr:nvSpPr>
          <xdr:cNvPr id="7" name="TextBox 6">
            <a:extLst>
              <a:ext uri="{FF2B5EF4-FFF2-40B4-BE49-F238E27FC236}">
                <a16:creationId xmlns:a16="http://schemas.microsoft.com/office/drawing/2014/main" id="{BAAF2CC3-6E46-45B4-BFF3-3E94A090679C}"/>
              </a:ext>
            </a:extLst>
          </xdr:cNvPr>
          <xdr:cNvSpPr txBox="1"/>
        </xdr:nvSpPr>
        <xdr:spPr>
          <a:xfrm>
            <a:off x="7886700" y="845566"/>
            <a:ext cx="1031878"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solidFill>
              </a:rPr>
              <a:t>Về</a:t>
            </a:r>
            <a:r>
              <a:rPr lang="en-US" sz="1200" baseline="0">
                <a:solidFill>
                  <a:schemeClr val="bg1"/>
                </a:solidFill>
              </a:rPr>
              <a:t> t</a:t>
            </a:r>
            <a:r>
              <a:rPr lang="en-US" sz="1200">
                <a:solidFill>
                  <a:schemeClr val="bg1"/>
                </a:solidFill>
              </a:rPr>
              <a:t>rang chủ</a:t>
            </a:r>
          </a:p>
        </xdr:txBody>
      </xdr:sp>
    </xdr:grpSp>
    <xdr:clientData/>
  </xdr:twoCellAnchor>
  <xdr:twoCellAnchor>
    <xdr:from>
      <xdr:col>0</xdr:col>
      <xdr:colOff>0</xdr:colOff>
      <xdr:row>0</xdr:row>
      <xdr:rowOff>0</xdr:rowOff>
    </xdr:from>
    <xdr:to>
      <xdr:col>6</xdr:col>
      <xdr:colOff>357187</xdr:colOff>
      <xdr:row>2</xdr:row>
      <xdr:rowOff>7938</xdr:rowOff>
    </xdr:to>
    <xdr:sp macro="" textlink="">
      <xdr:nvSpPr>
        <xdr:cNvPr id="8" name="TextBox 7">
          <a:extLst>
            <a:ext uri="{FF2B5EF4-FFF2-40B4-BE49-F238E27FC236}">
              <a16:creationId xmlns:a16="http://schemas.microsoft.com/office/drawing/2014/main" id="{235ED13B-560B-49BB-AC2E-765B8873DE67}"/>
            </a:ext>
          </a:extLst>
        </xdr:cNvPr>
        <xdr:cNvSpPr txBox="1"/>
      </xdr:nvSpPr>
      <xdr:spPr>
        <a:xfrm>
          <a:off x="0" y="0"/>
          <a:ext cx="4730750"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2400" b="1">
              <a:solidFill>
                <a:srgbClr val="FF0000"/>
              </a:solidFill>
              <a:effectLst/>
              <a:latin typeface="+mn-lt"/>
              <a:ea typeface="+mn-ea"/>
              <a:cs typeface="+mn-cs"/>
            </a:rPr>
            <a:t>KHOẢN</a:t>
          </a:r>
          <a:r>
            <a:rPr lang="en-US" sz="2400" b="1" baseline="0">
              <a:solidFill>
                <a:srgbClr val="FF0000"/>
              </a:solidFill>
              <a:effectLst/>
              <a:latin typeface="+mn-lt"/>
              <a:ea typeface="+mn-ea"/>
              <a:cs typeface="+mn-cs"/>
            </a:rPr>
            <a:t> CHO VAY</a:t>
          </a:r>
          <a:endParaRPr lang="en-US" sz="2400">
            <a:solidFill>
              <a:srgbClr val="FF0000"/>
            </a:solidFill>
            <a:effectLst/>
          </a:endParaRPr>
        </a:p>
        <a:p>
          <a:pPr algn="ctr"/>
          <a:endParaRPr lang="en-US" sz="2400">
            <a:solidFill>
              <a:srgbClr val="FF0000"/>
            </a:solidFill>
          </a:endParaRPr>
        </a:p>
      </xdr:txBody>
    </xdr:sp>
    <xdr:clientData/>
  </xdr:twoCellAnchor>
  <xdr:twoCellAnchor editAs="absolute">
    <xdr:from>
      <xdr:col>9</xdr:col>
      <xdr:colOff>600075</xdr:colOff>
      <xdr:row>0</xdr:row>
      <xdr:rowOff>0</xdr:rowOff>
    </xdr:from>
    <xdr:to>
      <xdr:col>16</xdr:col>
      <xdr:colOff>427042</xdr:colOff>
      <xdr:row>2</xdr:row>
      <xdr:rowOff>250</xdr:rowOff>
    </xdr:to>
    <xdr:sp macro="" textlink="">
      <xdr:nvSpPr>
        <xdr:cNvPr id="9" name="Rectangle: Rounded Corners 8">
          <a:extLst>
            <a:ext uri="{FF2B5EF4-FFF2-40B4-BE49-F238E27FC236}">
              <a16:creationId xmlns:a16="http://schemas.microsoft.com/office/drawing/2014/main" id="{61E6A0ED-41F3-4813-B85B-F3C33D8848F8}"/>
            </a:ext>
          </a:extLst>
        </xdr:cNvPr>
        <xdr:cNvSpPr/>
      </xdr:nvSpPr>
      <xdr:spPr>
        <a:xfrm>
          <a:off x="8124825" y="0"/>
          <a:ext cx="4094167" cy="533650"/>
        </a:xfrm>
        <a:prstGeom prst="roundRect">
          <a:avLst>
            <a:gd name="adj" fmla="val 6498"/>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50" b="0">
              <a:solidFill>
                <a:srgbClr val="FF0000"/>
              </a:solidFill>
            </a:rPr>
            <a:t>Lưu</a:t>
          </a:r>
          <a:r>
            <a:rPr lang="en-US" sz="1050" b="0" baseline="0">
              <a:solidFill>
                <a:srgbClr val="FF0000"/>
              </a:solidFill>
            </a:rPr>
            <a:t> ý: Khi thêm khoản </a:t>
          </a:r>
          <a:r>
            <a:rPr lang="en-US" sz="1050" b="1" baseline="0">
              <a:solidFill>
                <a:srgbClr val="FF0000"/>
              </a:solidFill>
            </a:rPr>
            <a:t>CHO VAY </a:t>
          </a:r>
          <a:r>
            <a:rPr lang="en-US" sz="1050" b="0" baseline="0">
              <a:solidFill>
                <a:srgbClr val="FF0000"/>
              </a:solidFill>
            </a:rPr>
            <a:t>ta cần thêm vào sheet Khoản chi nữa</a:t>
          </a:r>
          <a:endParaRPr lang="en-US" sz="1050" b="0">
            <a:solidFill>
              <a:srgbClr val="FF0000"/>
            </a:solidFill>
          </a:endParaRPr>
        </a:p>
      </xdr:txBody>
    </xdr:sp>
    <xdr:clientData/>
  </xdr:twoCellAnchor>
  <xdr:twoCellAnchor editAs="absolute">
    <xdr:from>
      <xdr:col>17</xdr:col>
      <xdr:colOff>30166</xdr:colOff>
      <xdr:row>0</xdr:row>
      <xdr:rowOff>87314</xdr:rowOff>
    </xdr:from>
    <xdr:to>
      <xdr:col>19</xdr:col>
      <xdr:colOff>165898</xdr:colOff>
      <xdr:row>1</xdr:row>
      <xdr:rowOff>177439</xdr:rowOff>
    </xdr:to>
    <xdr:grpSp>
      <xdr:nvGrpSpPr>
        <xdr:cNvPr id="10" name="Group 9">
          <a:hlinkClick xmlns:r="http://schemas.openxmlformats.org/officeDocument/2006/relationships" r:id="rId4"/>
          <a:extLst>
            <a:ext uri="{FF2B5EF4-FFF2-40B4-BE49-F238E27FC236}">
              <a16:creationId xmlns:a16="http://schemas.microsoft.com/office/drawing/2014/main" id="{05924F9F-28DC-4A52-BDE3-8519C8BF5FD0}"/>
            </a:ext>
          </a:extLst>
        </xdr:cNvPr>
        <xdr:cNvGrpSpPr/>
      </xdr:nvGrpSpPr>
      <xdr:grpSpPr>
        <a:xfrm>
          <a:off x="12648886" y="87314"/>
          <a:ext cx="1354932" cy="356825"/>
          <a:chOff x="7622381" y="845566"/>
          <a:chExt cx="1358107" cy="360000"/>
        </a:xfrm>
      </xdr:grpSpPr>
      <xdr:sp macro="" textlink="">
        <xdr:nvSpPr>
          <xdr:cNvPr id="11" name="Rectangle: Rounded Corners 10">
            <a:extLst>
              <a:ext uri="{FF2B5EF4-FFF2-40B4-BE49-F238E27FC236}">
                <a16:creationId xmlns:a16="http://schemas.microsoft.com/office/drawing/2014/main" id="{DB46D697-86B1-48B7-9CB6-8BD192F41BE0}"/>
              </a:ext>
            </a:extLst>
          </xdr:cNvPr>
          <xdr:cNvSpPr/>
        </xdr:nvSpPr>
        <xdr:spPr>
          <a:xfrm>
            <a:off x="7622381" y="845566"/>
            <a:ext cx="1358107" cy="360000"/>
          </a:xfrm>
          <a:prstGeom prst="roundRect">
            <a:avLst>
              <a:gd name="adj" fmla="val 17681"/>
            </a:avLst>
          </a:prstGeom>
          <a:solidFill>
            <a:srgbClr val="27AEE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 name="TextBox 11">
            <a:extLst>
              <a:ext uri="{FF2B5EF4-FFF2-40B4-BE49-F238E27FC236}">
                <a16:creationId xmlns:a16="http://schemas.microsoft.com/office/drawing/2014/main" id="{FDB2575C-B932-47D0-802E-301A100A0B17}"/>
              </a:ext>
            </a:extLst>
          </xdr:cNvPr>
          <xdr:cNvSpPr txBox="1"/>
        </xdr:nvSpPr>
        <xdr:spPr>
          <a:xfrm>
            <a:off x="7662069" y="845566"/>
            <a:ext cx="1256509"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solidFill>
                  <a:schemeClr val="bg1"/>
                </a:solidFill>
              </a:rPr>
              <a:t>THÊM</a:t>
            </a:r>
            <a:r>
              <a:rPr lang="en-US" sz="1200" baseline="0">
                <a:solidFill>
                  <a:schemeClr val="bg1"/>
                </a:solidFill>
              </a:rPr>
              <a:t> NGAY!</a:t>
            </a:r>
            <a:endParaRPr lang="en-US" sz="1200">
              <a:solidFill>
                <a:schemeClr val="bg1"/>
              </a:solidFill>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6</xdr:col>
      <xdr:colOff>254000</xdr:colOff>
      <xdr:row>2</xdr:row>
      <xdr:rowOff>250</xdr:rowOff>
    </xdr:to>
    <xdr:sp macro="" textlink="">
      <xdr:nvSpPr>
        <xdr:cNvPr id="2" name="Rectangle: Rounded Corners 1">
          <a:extLst>
            <a:ext uri="{FF2B5EF4-FFF2-40B4-BE49-F238E27FC236}">
              <a16:creationId xmlns:a16="http://schemas.microsoft.com/office/drawing/2014/main" id="{D7168864-97F0-4B56-B094-C7C84C570B11}"/>
            </a:ext>
          </a:extLst>
        </xdr:cNvPr>
        <xdr:cNvSpPr/>
      </xdr:nvSpPr>
      <xdr:spPr>
        <a:xfrm>
          <a:off x="0" y="0"/>
          <a:ext cx="5111750" cy="540000"/>
        </a:xfrm>
        <a:prstGeom prst="roundRect">
          <a:avLst>
            <a:gd name="adj" fmla="val 6498"/>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2400" b="1">
            <a:solidFill>
              <a:srgbClr val="FF0000"/>
            </a:solidFill>
          </a:endParaRPr>
        </a:p>
      </xdr:txBody>
    </xdr:sp>
    <xdr:clientData/>
  </xdr:twoCellAnchor>
  <xdr:twoCellAnchor editAs="absolute">
    <xdr:from>
      <xdr:col>4</xdr:col>
      <xdr:colOff>1103306</xdr:colOff>
      <xdr:row>0</xdr:row>
      <xdr:rowOff>103191</xdr:rowOff>
    </xdr:from>
    <xdr:to>
      <xdr:col>6</xdr:col>
      <xdr:colOff>183351</xdr:colOff>
      <xdr:row>1</xdr:row>
      <xdr:rowOff>193316</xdr:rowOff>
    </xdr:to>
    <xdr:grpSp>
      <xdr:nvGrpSpPr>
        <xdr:cNvPr id="8" name="Group 7">
          <a:hlinkClick xmlns:r="http://schemas.openxmlformats.org/officeDocument/2006/relationships" r:id="rId1"/>
          <a:extLst>
            <a:ext uri="{FF2B5EF4-FFF2-40B4-BE49-F238E27FC236}">
              <a16:creationId xmlns:a16="http://schemas.microsoft.com/office/drawing/2014/main" id="{934F2077-5799-4C76-ADF0-09E3761AE650}"/>
            </a:ext>
          </a:extLst>
        </xdr:cNvPr>
        <xdr:cNvGrpSpPr/>
      </xdr:nvGrpSpPr>
      <xdr:grpSpPr>
        <a:xfrm>
          <a:off x="3762686" y="103191"/>
          <a:ext cx="1427005" cy="356825"/>
          <a:chOff x="7622381" y="845566"/>
          <a:chExt cx="1358107" cy="360000"/>
        </a:xfrm>
      </xdr:grpSpPr>
      <xdr:sp macro="" textlink="">
        <xdr:nvSpPr>
          <xdr:cNvPr id="9" name="Rectangle: Rounded Corners 8">
            <a:extLst>
              <a:ext uri="{FF2B5EF4-FFF2-40B4-BE49-F238E27FC236}">
                <a16:creationId xmlns:a16="http://schemas.microsoft.com/office/drawing/2014/main" id="{713D6FFC-ACAE-44F8-8167-BB27F49841D6}"/>
              </a:ext>
            </a:extLst>
          </xdr:cNvPr>
          <xdr:cNvSpPr/>
        </xdr:nvSpPr>
        <xdr:spPr>
          <a:xfrm>
            <a:off x="7622381" y="845566"/>
            <a:ext cx="1358107" cy="360000"/>
          </a:xfrm>
          <a:prstGeom prst="roundRect">
            <a:avLst>
              <a:gd name="adj" fmla="val 17681"/>
            </a:avLst>
          </a:prstGeom>
          <a:solidFill>
            <a:srgbClr val="27AEE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 name="Rectangle: Rounded Corners 9">
            <a:extLst>
              <a:ext uri="{FF2B5EF4-FFF2-40B4-BE49-F238E27FC236}">
                <a16:creationId xmlns:a16="http://schemas.microsoft.com/office/drawing/2014/main" id="{FFBA1B50-B420-49D9-89F3-522802F32445}"/>
              </a:ext>
            </a:extLst>
          </xdr:cNvPr>
          <xdr:cNvSpPr/>
        </xdr:nvSpPr>
        <xdr:spPr>
          <a:xfrm>
            <a:off x="7674921" y="899566"/>
            <a:ext cx="252000" cy="252000"/>
          </a:xfrm>
          <a:prstGeom prst="roundRect">
            <a:avLst>
              <a:gd name="adj" fmla="val 1803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11" name="Graphic 10" descr="Home with solid fill">
            <a:extLst>
              <a:ext uri="{FF2B5EF4-FFF2-40B4-BE49-F238E27FC236}">
                <a16:creationId xmlns:a16="http://schemas.microsoft.com/office/drawing/2014/main" id="{B9164430-A05E-4CB5-A254-2EF6380382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10921" y="934951"/>
            <a:ext cx="180000" cy="181230"/>
          </a:xfrm>
          <a:prstGeom prst="rect">
            <a:avLst/>
          </a:prstGeom>
        </xdr:spPr>
      </xdr:pic>
      <xdr:sp macro="" textlink="">
        <xdr:nvSpPr>
          <xdr:cNvPr id="12" name="TextBox 11">
            <a:extLst>
              <a:ext uri="{FF2B5EF4-FFF2-40B4-BE49-F238E27FC236}">
                <a16:creationId xmlns:a16="http://schemas.microsoft.com/office/drawing/2014/main" id="{2F70ECAC-14B7-4711-8FEF-C70EA97152E9}"/>
              </a:ext>
            </a:extLst>
          </xdr:cNvPr>
          <xdr:cNvSpPr txBox="1"/>
        </xdr:nvSpPr>
        <xdr:spPr>
          <a:xfrm>
            <a:off x="7886700" y="845566"/>
            <a:ext cx="1031878"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solidFill>
              </a:rPr>
              <a:t>Về</a:t>
            </a:r>
            <a:r>
              <a:rPr lang="en-US" sz="1200" baseline="0">
                <a:solidFill>
                  <a:schemeClr val="bg1"/>
                </a:solidFill>
              </a:rPr>
              <a:t> t</a:t>
            </a:r>
            <a:r>
              <a:rPr lang="en-US" sz="1200">
                <a:solidFill>
                  <a:schemeClr val="bg1"/>
                </a:solidFill>
              </a:rPr>
              <a:t>rang chủ</a:t>
            </a:r>
          </a:p>
        </xdr:txBody>
      </xdr:sp>
    </xdr:grpSp>
    <xdr:clientData/>
  </xdr:twoCellAnchor>
  <xdr:twoCellAnchor>
    <xdr:from>
      <xdr:col>0</xdr:col>
      <xdr:colOff>0</xdr:colOff>
      <xdr:row>0</xdr:row>
      <xdr:rowOff>79376</xdr:rowOff>
    </xdr:from>
    <xdr:to>
      <xdr:col>4</xdr:col>
      <xdr:colOff>1087437</xdr:colOff>
      <xdr:row>1</xdr:row>
      <xdr:rowOff>166689</xdr:rowOff>
    </xdr:to>
    <xdr:sp macro="" textlink="">
      <xdr:nvSpPr>
        <xdr:cNvPr id="13" name="TextBox 12">
          <a:extLst>
            <a:ext uri="{FF2B5EF4-FFF2-40B4-BE49-F238E27FC236}">
              <a16:creationId xmlns:a16="http://schemas.microsoft.com/office/drawing/2014/main" id="{C5F80899-976E-4F20-B838-02B78F0435F6}"/>
            </a:ext>
          </a:extLst>
        </xdr:cNvPr>
        <xdr:cNvSpPr txBox="1"/>
      </xdr:nvSpPr>
      <xdr:spPr>
        <a:xfrm>
          <a:off x="0" y="79376"/>
          <a:ext cx="3667125"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2400" b="1">
              <a:solidFill>
                <a:srgbClr val="FF0000"/>
              </a:solidFill>
              <a:effectLst/>
              <a:latin typeface="+mn-lt"/>
              <a:ea typeface="+mn-ea"/>
              <a:cs typeface="+mn-cs"/>
            </a:rPr>
            <a:t>KHOẢN</a:t>
          </a:r>
          <a:r>
            <a:rPr lang="en-US" sz="2400" b="1" baseline="0">
              <a:solidFill>
                <a:srgbClr val="FF0000"/>
              </a:solidFill>
              <a:effectLst/>
              <a:latin typeface="+mn-lt"/>
              <a:ea typeface="+mn-ea"/>
              <a:cs typeface="+mn-cs"/>
            </a:rPr>
            <a:t> TIẾT KIỆM</a:t>
          </a:r>
          <a:endParaRPr lang="en-US" sz="2400">
            <a:solidFill>
              <a:srgbClr val="FF0000"/>
            </a:solidFill>
            <a:effectLst/>
          </a:endParaRPr>
        </a:p>
        <a:p>
          <a:pPr algn="ctr"/>
          <a:endParaRPr lang="en-US" sz="2400">
            <a:solidFill>
              <a:srgbClr val="FF0000"/>
            </a:solidFill>
          </a:endParaRPr>
        </a:p>
      </xdr:txBody>
    </xdr:sp>
    <xdr:clientData/>
  </xdr:twoCellAnchor>
  <xdr:twoCellAnchor editAs="absolute">
    <xdr:from>
      <xdr:col>8</xdr:col>
      <xdr:colOff>61909</xdr:colOff>
      <xdr:row>0</xdr:row>
      <xdr:rowOff>0</xdr:rowOff>
    </xdr:from>
    <xdr:to>
      <xdr:col>13</xdr:col>
      <xdr:colOff>179388</xdr:colOff>
      <xdr:row>2</xdr:row>
      <xdr:rowOff>250</xdr:rowOff>
    </xdr:to>
    <xdr:sp macro="" textlink="">
      <xdr:nvSpPr>
        <xdr:cNvPr id="14" name="Rectangle: Rounded Corners 13">
          <a:extLst>
            <a:ext uri="{FF2B5EF4-FFF2-40B4-BE49-F238E27FC236}">
              <a16:creationId xmlns:a16="http://schemas.microsoft.com/office/drawing/2014/main" id="{BBA6D609-34D7-4E22-936F-99281FAAC00D}"/>
            </a:ext>
          </a:extLst>
        </xdr:cNvPr>
        <xdr:cNvSpPr/>
      </xdr:nvSpPr>
      <xdr:spPr>
        <a:xfrm>
          <a:off x="7300909" y="0"/>
          <a:ext cx="4098929" cy="533650"/>
        </a:xfrm>
        <a:prstGeom prst="roundRect">
          <a:avLst>
            <a:gd name="adj" fmla="val 6498"/>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50" b="0">
              <a:solidFill>
                <a:srgbClr val="FF0000"/>
              </a:solidFill>
            </a:rPr>
            <a:t>Lưu</a:t>
          </a:r>
          <a:r>
            <a:rPr lang="en-US" sz="1050" b="0" baseline="0">
              <a:solidFill>
                <a:srgbClr val="FF0000"/>
              </a:solidFill>
            </a:rPr>
            <a:t> ý: Khi thêm khoản </a:t>
          </a:r>
          <a:r>
            <a:rPr lang="en-US" sz="1050" b="1" baseline="0">
              <a:solidFill>
                <a:srgbClr val="FF0000"/>
              </a:solidFill>
            </a:rPr>
            <a:t>TIẾT KIỆM </a:t>
          </a:r>
          <a:r>
            <a:rPr lang="en-US" sz="1050" b="0" baseline="0">
              <a:solidFill>
                <a:srgbClr val="FF0000"/>
              </a:solidFill>
            </a:rPr>
            <a:t>ta cần thêm vào sheet Khoản chi nữa</a:t>
          </a:r>
          <a:endParaRPr lang="en-US" sz="1050" b="0">
            <a:solidFill>
              <a:srgbClr val="FF0000"/>
            </a:solidFill>
          </a:endParaRPr>
        </a:p>
      </xdr:txBody>
    </xdr:sp>
    <xdr:clientData/>
  </xdr:twoCellAnchor>
  <xdr:twoCellAnchor editAs="absolute">
    <xdr:from>
      <xdr:col>13</xdr:col>
      <xdr:colOff>393699</xdr:colOff>
      <xdr:row>0</xdr:row>
      <xdr:rowOff>87314</xdr:rowOff>
    </xdr:from>
    <xdr:to>
      <xdr:col>15</xdr:col>
      <xdr:colOff>529431</xdr:colOff>
      <xdr:row>1</xdr:row>
      <xdr:rowOff>177439</xdr:rowOff>
    </xdr:to>
    <xdr:grpSp>
      <xdr:nvGrpSpPr>
        <xdr:cNvPr id="15" name="Group 14">
          <a:hlinkClick xmlns:r="http://schemas.openxmlformats.org/officeDocument/2006/relationships" r:id="rId4"/>
          <a:extLst>
            <a:ext uri="{FF2B5EF4-FFF2-40B4-BE49-F238E27FC236}">
              <a16:creationId xmlns:a16="http://schemas.microsoft.com/office/drawing/2014/main" id="{1991DFF5-5588-44AD-98FE-F25C193F1A85}"/>
            </a:ext>
          </a:extLst>
        </xdr:cNvPr>
        <xdr:cNvGrpSpPr/>
      </xdr:nvGrpSpPr>
      <xdr:grpSpPr>
        <a:xfrm>
          <a:off x="11930379" y="87314"/>
          <a:ext cx="1385412" cy="356825"/>
          <a:chOff x="7622381" y="845566"/>
          <a:chExt cx="1358107" cy="360000"/>
        </a:xfrm>
      </xdr:grpSpPr>
      <xdr:sp macro="" textlink="">
        <xdr:nvSpPr>
          <xdr:cNvPr id="16" name="Rectangle: Rounded Corners 15">
            <a:extLst>
              <a:ext uri="{FF2B5EF4-FFF2-40B4-BE49-F238E27FC236}">
                <a16:creationId xmlns:a16="http://schemas.microsoft.com/office/drawing/2014/main" id="{479088BF-60EA-4311-849E-D804DF95F07C}"/>
              </a:ext>
            </a:extLst>
          </xdr:cNvPr>
          <xdr:cNvSpPr/>
        </xdr:nvSpPr>
        <xdr:spPr>
          <a:xfrm>
            <a:off x="7622381" y="845566"/>
            <a:ext cx="1358107" cy="360000"/>
          </a:xfrm>
          <a:prstGeom prst="roundRect">
            <a:avLst>
              <a:gd name="adj" fmla="val 17681"/>
            </a:avLst>
          </a:prstGeom>
          <a:solidFill>
            <a:srgbClr val="27AEE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TextBox 18">
            <a:extLst>
              <a:ext uri="{FF2B5EF4-FFF2-40B4-BE49-F238E27FC236}">
                <a16:creationId xmlns:a16="http://schemas.microsoft.com/office/drawing/2014/main" id="{03BF39FB-1DDC-4F03-9668-F1EAC33852C3}"/>
              </a:ext>
            </a:extLst>
          </xdr:cNvPr>
          <xdr:cNvSpPr txBox="1"/>
        </xdr:nvSpPr>
        <xdr:spPr>
          <a:xfrm>
            <a:off x="7662069" y="845566"/>
            <a:ext cx="1256509"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solidFill>
                  <a:schemeClr val="bg1"/>
                </a:solidFill>
              </a:rPr>
              <a:t>THÊM</a:t>
            </a:r>
            <a:r>
              <a:rPr lang="en-US" sz="1200" baseline="0">
                <a:solidFill>
                  <a:schemeClr val="bg1"/>
                </a:solidFill>
              </a:rPr>
              <a:t> NGAY!</a:t>
            </a:r>
            <a:endParaRPr lang="en-US" sz="1200">
              <a:solidFill>
                <a:schemeClr val="bg1"/>
              </a:solidFill>
            </a:endParaRPr>
          </a:p>
        </xdr:txBody>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5107.259610648151" createdVersion="7" refreshedVersion="7" minRefreshableVersion="3" recordCount="3" xr:uid="{B2EA725F-EE38-4C60-A3FF-DF950BA8DDF2}">
  <cacheSource type="worksheet">
    <worksheetSource name="Table2"/>
  </cacheSource>
  <cacheFields count="7">
    <cacheField name="STT" numFmtId="0">
      <sharedItems containsSemiMixedTypes="0" containsString="0" containsNumber="1" containsInteger="1" minValue="1" maxValue="3"/>
    </cacheField>
    <cacheField name="Ngày" numFmtId="0">
      <sharedItems containsSemiMixedTypes="0" containsString="0" containsNumber="1" containsInteger="1" minValue="5" maxValue="5"/>
    </cacheField>
    <cacheField name="Tháng" numFmtId="0">
      <sharedItems containsSemiMixedTypes="0" containsString="0" containsNumber="1" containsInteger="1" minValue="1" maxValue="3"/>
    </cacheField>
    <cacheField name="Năm" numFmtId="0">
      <sharedItems containsSemiMixedTypes="0" containsString="0" containsNumber="1" containsInteger="1" minValue="2022" maxValue="2022"/>
    </cacheField>
    <cacheField name="Nội Dung" numFmtId="0">
      <sharedItems/>
    </cacheField>
    <cacheField name="Mã TK" numFmtId="0">
      <sharedItems count="3">
        <s v="Lương T1"/>
        <s v="Lương T2"/>
        <s v="Lương T3"/>
      </sharedItems>
    </cacheField>
    <cacheField name="Số Tiền" numFmtId="164">
      <sharedItems containsSemiMixedTypes="0" containsString="0" containsNumber="1" containsInteger="1" minValue="4000000" maxValue="500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5107.259610879628" createdVersion="7" refreshedVersion="7" minRefreshableVersion="3" recordCount="3" xr:uid="{00186351-587A-4CC3-A714-5583183870CF}">
  <cacheSource type="worksheet">
    <worksheetSource name="Table24"/>
  </cacheSource>
  <cacheFields count="8">
    <cacheField name="STT" numFmtId="0">
      <sharedItems containsSemiMixedTypes="0" containsString="0" containsNumber="1" containsInteger="1" minValue="1" maxValue="3"/>
    </cacheField>
    <cacheField name="Ngày" numFmtId="0">
      <sharedItems containsSemiMixedTypes="0" containsString="0" containsNumber="1" containsInteger="1" minValue="8" maxValue="9"/>
    </cacheField>
    <cacheField name="Tháng" numFmtId="0">
      <sharedItems containsSemiMixedTypes="0" containsString="0" containsNumber="1" containsInteger="1" minValue="1" maxValue="3"/>
    </cacheField>
    <cacheField name="Năm" numFmtId="0">
      <sharedItems containsSemiMixedTypes="0" containsString="0" containsNumber="1" containsInteger="1" minValue="2022" maxValue="2022"/>
    </cacheField>
    <cacheField name="Nội Dung" numFmtId="0">
      <sharedItems count="3">
        <s v="Cho bạn A Vay"/>
        <s v="Cho Anh C Vay"/>
        <s v="Cho Anh B Vay"/>
      </sharedItems>
    </cacheField>
    <cacheField name="SĐT" numFmtId="0">
      <sharedItems/>
    </cacheField>
    <cacheField name="Số Tiền" numFmtId="164">
      <sharedItems containsSemiMixedTypes="0" containsString="0" containsNumber="1" containsInteger="1" minValue="6000000" maxValue="10000000"/>
    </cacheField>
    <cacheField name="% lãi tháng" numFmtId="9">
      <sharedItems containsSemiMixedTypes="0" containsString="0" containsNumber="1" minValue="0" maxValue="0.03"/>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5107.259611111112" createdVersion="7" refreshedVersion="7" minRefreshableVersion="3" recordCount="2" xr:uid="{38794F5E-63E8-40DF-A364-01649B575B18}">
  <cacheSource type="worksheet">
    <worksheetSource name="Table245"/>
  </cacheSource>
  <cacheFields count="8">
    <cacheField name="STT" numFmtId="0">
      <sharedItems containsSemiMixedTypes="0" containsString="0" containsNumber="1" containsInteger="1" minValue="1" maxValue="2"/>
    </cacheField>
    <cacheField name="Ngày" numFmtId="0">
      <sharedItems containsSemiMixedTypes="0" containsString="0" containsNumber="1" containsInteger="1" minValue="9" maxValue="12"/>
    </cacheField>
    <cacheField name="Tháng" numFmtId="0">
      <sharedItems containsSemiMixedTypes="0" containsString="0" containsNumber="1" containsInteger="1" minValue="2" maxValue="3"/>
    </cacheField>
    <cacheField name="Năm" numFmtId="0">
      <sharedItems containsSemiMixedTypes="0" containsString="0" containsNumber="1" containsInteger="1" minValue="2022" maxValue="2022"/>
    </cacheField>
    <cacheField name="Nội Dung" numFmtId="0">
      <sharedItems count="2">
        <s v="Vay Anh A"/>
        <s v="Vay Chú T"/>
      </sharedItems>
    </cacheField>
    <cacheField name="SĐT" numFmtId="0">
      <sharedItems/>
    </cacheField>
    <cacheField name="Số Tiền" numFmtId="164">
      <sharedItems containsSemiMixedTypes="0" containsString="0" containsNumber="1" containsInteger="1" minValue="3" maxValue="4"/>
    </cacheField>
    <cacheField name="% lãi tháng" numFmtId="9">
      <sharedItems containsSemiMixedTypes="0" containsString="0" containsNumber="1" minValue="0.04" maxValue="0.0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5107.25961134259" createdVersion="7" refreshedVersion="7" minRefreshableVersion="3" recordCount="3" xr:uid="{F682511A-8D6E-4D97-999D-D949A221676E}">
  <cacheSource type="worksheet">
    <worksheetSource name="Table2456"/>
  </cacheSource>
  <cacheFields count="8">
    <cacheField name="STT" numFmtId="0">
      <sharedItems containsSemiMixedTypes="0" containsString="0" containsNumber="1" containsInteger="1" minValue="1" maxValue="3"/>
    </cacheField>
    <cacheField name="Ngày" numFmtId="0">
      <sharedItems containsSemiMixedTypes="0" containsString="0" containsNumber="1" containsInteger="1" minValue="8" maxValue="20"/>
    </cacheField>
    <cacheField name="Tháng" numFmtId="0">
      <sharedItems containsSemiMixedTypes="0" containsString="0" containsNumber="1" containsInteger="1" minValue="1" maxValue="3"/>
    </cacheField>
    <cacheField name="Năm" numFmtId="0">
      <sharedItems containsSemiMixedTypes="0" containsString="0" containsNumber="1" containsInteger="1" minValue="2022" maxValue="2022"/>
    </cacheField>
    <cacheField name="Nội Dung" numFmtId="0">
      <sharedItems/>
    </cacheField>
    <cacheField name="Loại Hình" numFmtId="0">
      <sharedItems count="3">
        <s v="Nhà Đất"/>
        <s v="Vàng"/>
        <s v="COIN"/>
      </sharedItems>
    </cacheField>
    <cacheField name="Số Tiền" numFmtId="164">
      <sharedItems containsSemiMixedTypes="0" containsString="0" containsNumber="1" containsInteger="1" minValue="14000000" maxValue="30000000"/>
    </cacheField>
    <cacheField name="Giá Hiện Tại" numFmtId="164">
      <sharedItems containsSemiMixedTypes="0" containsString="0" containsNumber="1" containsInteger="1" minValue="19900000" maxValue="38000000"/>
    </cacheField>
  </cacheFields>
  <extLst>
    <ext xmlns:x14="http://schemas.microsoft.com/office/spreadsheetml/2009/9/main" uri="{725AE2AE-9491-48be-B2B4-4EB974FC3084}">
      <x14:pivotCacheDefinition pivotCacheId="2064639355"/>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5107.259611574074" createdVersion="7" refreshedVersion="7" minRefreshableVersion="3" recordCount="6" xr:uid="{ECD0E95F-F880-4B0F-91FE-FD90C622C7E1}">
  <cacheSource type="worksheet">
    <worksheetSource name="Table24567"/>
  </cacheSource>
  <cacheFields count="7">
    <cacheField name="STT" numFmtId="0">
      <sharedItems containsSemiMixedTypes="0" containsString="0" containsNumber="1" containsInteger="1" minValue="1" maxValue="6"/>
    </cacheField>
    <cacheField name="Ngày" numFmtId="0">
      <sharedItems containsSemiMixedTypes="0" containsString="0" containsNumber="1" containsInteger="1" minValue="1" maxValue="12"/>
    </cacheField>
    <cacheField name="Tháng" numFmtId="0">
      <sharedItems containsSemiMixedTypes="0" containsString="0" containsNumber="1" containsInteger="1" minValue="1" maxValue="3"/>
    </cacheField>
    <cacheField name="Năm" numFmtId="0">
      <sharedItems containsSemiMixedTypes="0" containsString="0" containsNumber="1" containsInteger="1" minValue="2022" maxValue="2022"/>
    </cacheField>
    <cacheField name="Nội Dung" numFmtId="0">
      <sharedItems/>
    </cacheField>
    <cacheField name="Loại Hình" numFmtId="0">
      <sharedItems count="3">
        <s v="Lương"/>
        <s v="Vay"/>
        <s v="Google"/>
      </sharedItems>
    </cacheField>
    <cacheField name="Số Tiền" numFmtId="164">
      <sharedItems containsSemiMixedTypes="0" containsString="0" containsNumber="1" containsInteger="1" minValue="2500000" maxValue="20000000"/>
    </cacheField>
  </cacheFields>
  <extLst>
    <ext xmlns:x14="http://schemas.microsoft.com/office/spreadsheetml/2009/9/main" uri="{725AE2AE-9491-48be-B2B4-4EB974FC3084}">
      <x14:pivotCacheDefinition pivotCacheId="1732324081"/>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5107.259611805559" createdVersion="7" refreshedVersion="7" minRefreshableVersion="3" recordCount="17" xr:uid="{B7BB33D9-BABE-49EB-8E8B-4321ACDF7132}">
  <cacheSource type="worksheet">
    <worksheetSource name="Table248"/>
  </cacheSource>
  <cacheFields count="7">
    <cacheField name="STT" numFmtId="0">
      <sharedItems containsSemiMixedTypes="0" containsString="0" containsNumber="1" containsInteger="1" minValue="1" maxValue="17"/>
    </cacheField>
    <cacheField name="Ngày" numFmtId="0">
      <sharedItems containsSemiMixedTypes="0" containsString="0" containsNumber="1" containsInteger="1" minValue="5" maxValue="25"/>
    </cacheField>
    <cacheField name="Tháng" numFmtId="0">
      <sharedItems containsSemiMixedTypes="0" containsString="0" containsNumber="1" containsInteger="1" minValue="1" maxValue="12" count="12">
        <n v="1"/>
        <n v="2"/>
        <n v="3"/>
        <n v="5" u="1"/>
        <n v="6" u="1"/>
        <n v="7" u="1"/>
        <n v="8" u="1"/>
        <n v="9" u="1"/>
        <n v="10" u="1"/>
        <n v="11" u="1"/>
        <n v="4" u="1"/>
        <n v="12" u="1"/>
      </sharedItems>
    </cacheField>
    <cacheField name="Năm" numFmtId="0">
      <sharedItems containsSemiMixedTypes="0" containsString="0" containsNumber="1" containsInteger="1" minValue="2022" maxValue="2025" count="4">
        <n v="2022"/>
        <n v="2025" u="1"/>
        <n v="2023" u="1"/>
        <n v="2024" u="1"/>
      </sharedItems>
    </cacheField>
    <cacheField name="Nội Dung" numFmtId="0">
      <sharedItems/>
    </cacheField>
    <cacheField name="Danh Mục Chi" numFmtId="0">
      <sharedItems containsBlank="1" count="10">
        <s v="Tiết Kiệm"/>
        <s v="Cho Vay"/>
        <s v="Giải Trí"/>
        <s v="Y Tế"/>
        <s v="Đầu Tư"/>
        <s v="Sinh Hoạt Phí"/>
        <s v="Mua Sắm"/>
        <s v="Học Tập"/>
        <s v="Đi Chợ"/>
        <m u="1"/>
      </sharedItems>
    </cacheField>
    <cacheField name="Số Tiền" numFmtId="164">
      <sharedItems containsSemiMixedTypes="0" containsString="0" containsNumber="1" containsInteger="1" minValue="300000" maxValue="30000000"/>
    </cacheField>
  </cacheFields>
  <extLst>
    <ext xmlns:x14="http://schemas.microsoft.com/office/spreadsheetml/2009/9/main" uri="{725AE2AE-9491-48be-B2B4-4EB974FC3084}">
      <x14:pivotCacheDefinition pivotCacheId="81039342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
  <r>
    <n v="1"/>
    <n v="5"/>
    <n v="1"/>
    <n v="2022"/>
    <s v="Trích Tiền Lương Tháng 1"/>
    <x v="0"/>
    <n v="5000000"/>
  </r>
  <r>
    <n v="2"/>
    <n v="5"/>
    <n v="2"/>
    <n v="2022"/>
    <s v="Trích Tiền Lương Tháng 2"/>
    <x v="1"/>
    <n v="4500000"/>
  </r>
  <r>
    <n v="3"/>
    <n v="5"/>
    <n v="3"/>
    <n v="2022"/>
    <s v="Trích Tiền Lương Tháng 3"/>
    <x v="2"/>
    <n v="400000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
  <r>
    <n v="1"/>
    <n v="8"/>
    <n v="1"/>
    <n v="2022"/>
    <x v="0"/>
    <s v="0986 198 568"/>
    <n v="6000000"/>
    <n v="0.03"/>
  </r>
  <r>
    <n v="2"/>
    <n v="8"/>
    <n v="2"/>
    <n v="2022"/>
    <x v="1"/>
    <s v="0947 888 199"/>
    <n v="8000000"/>
    <n v="0"/>
  </r>
  <r>
    <n v="3"/>
    <n v="9"/>
    <n v="3"/>
    <n v="2022"/>
    <x v="2"/>
    <s v="0988 188 988"/>
    <n v="10000000"/>
    <n v="0.02"/>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n v="1"/>
    <n v="9"/>
    <n v="2"/>
    <n v="2022"/>
    <x v="0"/>
    <s v="0986 177 666"/>
    <n v="4"/>
    <n v="0.04"/>
  </r>
  <r>
    <n v="2"/>
    <n v="12"/>
    <n v="3"/>
    <n v="2022"/>
    <x v="1"/>
    <s v="0988 888 888"/>
    <n v="3"/>
    <n v="0.05"/>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
  <r>
    <n v="1"/>
    <n v="20"/>
    <n v="1"/>
    <n v="2022"/>
    <s v="Mua Lô đất XYZ Long Biên"/>
    <x v="0"/>
    <n v="30000000"/>
    <n v="38000000"/>
  </r>
  <r>
    <n v="2"/>
    <n v="10"/>
    <n v="2"/>
    <n v="2022"/>
    <s v="Mua Vàng SJC 9999"/>
    <x v="1"/>
    <n v="14000000"/>
    <n v="20000000"/>
  </r>
  <r>
    <n v="3"/>
    <n v="8"/>
    <n v="3"/>
    <n v="2022"/>
    <s v="Mua COIN MANA"/>
    <x v="2"/>
    <n v="20000000"/>
    <n v="19900000"/>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n v="1"/>
    <n v="1"/>
    <n v="1"/>
    <n v="2022"/>
    <s v="Tiền Lương Tháng 1"/>
    <x v="0"/>
    <n v="11000000"/>
  </r>
  <r>
    <n v="2"/>
    <n v="1"/>
    <n v="2"/>
    <n v="2022"/>
    <s v="Tiền Lương Tháng 2"/>
    <x v="0"/>
    <n v="11000000"/>
  </r>
  <r>
    <n v="3"/>
    <n v="9"/>
    <n v="2"/>
    <n v="2022"/>
    <s v="Vay tiền anh A"/>
    <x v="1"/>
    <n v="20000000"/>
  </r>
  <r>
    <n v="4"/>
    <n v="1"/>
    <n v="3"/>
    <n v="2022"/>
    <s v="Tiền Lương Tháng 3"/>
    <x v="0"/>
    <n v="11500000"/>
  </r>
  <r>
    <n v="5"/>
    <n v="10"/>
    <n v="3"/>
    <n v="2022"/>
    <s v="Tiền MMO"/>
    <x v="2"/>
    <n v="2500000"/>
  </r>
  <r>
    <n v="6"/>
    <n v="12"/>
    <n v="3"/>
    <n v="2022"/>
    <s v="Vay tiền chú T"/>
    <x v="1"/>
    <n v="12000000"/>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n v="1"/>
    <n v="5"/>
    <x v="0"/>
    <x v="0"/>
    <s v="Trích Tiền Lương Tháng 1"/>
    <x v="0"/>
    <n v="5000000"/>
  </r>
  <r>
    <n v="2"/>
    <n v="8"/>
    <x v="0"/>
    <x v="0"/>
    <s v="Cho anh A vay"/>
    <x v="1"/>
    <n v="6000000"/>
  </r>
  <r>
    <n v="3"/>
    <n v="10"/>
    <x v="0"/>
    <x v="0"/>
    <s v="Xem phim, đi chơi"/>
    <x v="2"/>
    <n v="600000"/>
  </r>
  <r>
    <n v="4"/>
    <n v="15"/>
    <x v="0"/>
    <x v="0"/>
    <s v="Mua găng tay, khẩu trang"/>
    <x v="3"/>
    <n v="300000"/>
  </r>
  <r>
    <n v="5"/>
    <n v="20"/>
    <x v="0"/>
    <x v="0"/>
    <s v="Đặt cọc Lô đất XYZ Long Biên"/>
    <x v="4"/>
    <n v="30000000"/>
  </r>
  <r>
    <n v="6"/>
    <n v="25"/>
    <x v="0"/>
    <x v="0"/>
    <s v="Nhu yếu phẩm tháng 1"/>
    <x v="5"/>
    <n v="2500000"/>
  </r>
  <r>
    <n v="7"/>
    <n v="5"/>
    <x v="1"/>
    <x v="0"/>
    <s v="Trích Tiền Lương Tháng 2"/>
    <x v="0"/>
    <n v="4500000"/>
  </r>
  <r>
    <n v="8"/>
    <n v="8"/>
    <x v="1"/>
    <x v="0"/>
    <s v="Mua sắm quần áo"/>
    <x v="6"/>
    <n v="1200000"/>
  </r>
  <r>
    <n v="9"/>
    <n v="8"/>
    <x v="1"/>
    <x v="0"/>
    <s v="Cho Anh C Vay"/>
    <x v="1"/>
    <n v="8000000"/>
  </r>
  <r>
    <n v="10"/>
    <n v="10"/>
    <x v="1"/>
    <x v="0"/>
    <s v="Chi tiền mua sách"/>
    <x v="7"/>
    <n v="1000000"/>
  </r>
  <r>
    <n v="11"/>
    <n v="19"/>
    <x v="1"/>
    <x v="0"/>
    <s v="Nhu yếu phầm tháng 2"/>
    <x v="5"/>
    <n v="2500000"/>
  </r>
  <r>
    <n v="12"/>
    <n v="5"/>
    <x v="2"/>
    <x v="0"/>
    <s v="Trích Tiền Lương Tháng 3"/>
    <x v="0"/>
    <n v="4000000"/>
  </r>
  <r>
    <n v="13"/>
    <n v="8"/>
    <x v="2"/>
    <x v="0"/>
    <s v="Mua COIN MANA"/>
    <x v="4"/>
    <n v="20000000"/>
  </r>
  <r>
    <n v="14"/>
    <n v="9"/>
    <x v="2"/>
    <x v="0"/>
    <s v="Mua quà 8-3"/>
    <x v="6"/>
    <n v="1200000"/>
  </r>
  <r>
    <n v="15"/>
    <n v="12"/>
    <x v="2"/>
    <x v="0"/>
    <s v="Cho Anh B Vay"/>
    <x v="1"/>
    <n v="10000000"/>
  </r>
  <r>
    <n v="16"/>
    <n v="12"/>
    <x v="2"/>
    <x v="0"/>
    <s v="Cho Anh B Vay"/>
    <x v="8"/>
    <n v="500000"/>
  </r>
  <r>
    <n v="17"/>
    <n v="12"/>
    <x v="2"/>
    <x v="0"/>
    <s v="Cho Anh B Vay"/>
    <x v="8"/>
    <n v="5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083245A-079D-4CEB-9D8E-4EFA8DFF3E8D}" name="PivotTable4" cacheId="2"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5">
  <location ref="N3:O6" firstHeaderRow="1" firstDataRow="1" firstDataCol="1"/>
  <pivotFields count="8">
    <pivotField showAll="0"/>
    <pivotField showAll="0"/>
    <pivotField showAll="0"/>
    <pivotField showAll="0"/>
    <pivotField axis="axisRow" showAll="0">
      <items count="3">
        <item x="0"/>
        <item x="1"/>
        <item t="default"/>
      </items>
    </pivotField>
    <pivotField showAll="0"/>
    <pivotField dataField="1" numFmtId="164" showAll="0"/>
    <pivotField numFmtId="9" showAll="0"/>
  </pivotFields>
  <rowFields count="1">
    <field x="4"/>
  </rowFields>
  <rowItems count="3">
    <i>
      <x/>
    </i>
    <i>
      <x v="1"/>
    </i>
    <i t="grand">
      <x/>
    </i>
  </rowItems>
  <colItems count="1">
    <i/>
  </colItems>
  <dataFields count="1">
    <dataField name="Sum of Số Tiền" fld="6" baseField="4" baseItem="0" numFmtId="3"/>
  </dataFields>
  <chartFormats count="1">
    <chartFormat chart="2"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A93E309-20CE-4085-9D48-89A49CE6FA31}" name="PivotTable3" cacheId="3"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5">
  <location ref="K3:L7" firstHeaderRow="1" firstDataRow="1" firstDataCol="1"/>
  <pivotFields count="8">
    <pivotField showAll="0"/>
    <pivotField showAll="0"/>
    <pivotField showAll="0"/>
    <pivotField showAll="0"/>
    <pivotField showAll="0"/>
    <pivotField axis="axisRow" showAll="0">
      <items count="4">
        <item x="0"/>
        <item x="1"/>
        <item x="2"/>
        <item t="default"/>
      </items>
    </pivotField>
    <pivotField dataField="1" numFmtId="164" showAll="0"/>
    <pivotField numFmtId="164" showAll="0"/>
  </pivotFields>
  <rowFields count="1">
    <field x="5"/>
  </rowFields>
  <rowItems count="4">
    <i>
      <x/>
    </i>
    <i>
      <x v="1"/>
    </i>
    <i>
      <x v="2"/>
    </i>
    <i t="grand">
      <x/>
    </i>
  </rowItems>
  <colItems count="1">
    <i/>
  </colItems>
  <dataFields count="1">
    <dataField name="Sum of Số Tiền" fld="6" baseField="5" baseItem="1" numFmtId="3"/>
  </dataFields>
  <chartFormats count="1">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9F7F7D4-AAC9-44EC-A509-DC90A8445C50}" name="PivotTable2"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5">
  <location ref="H3:I7" firstHeaderRow="1" firstDataRow="1" firstDataCol="1"/>
  <pivotFields count="7">
    <pivotField showAll="0"/>
    <pivotField showAll="0"/>
    <pivotField showAll="0"/>
    <pivotField showAll="0"/>
    <pivotField showAll="0"/>
    <pivotField axis="axisRow" showAll="0">
      <items count="4">
        <item x="2"/>
        <item x="0"/>
        <item x="1"/>
        <item t="default"/>
      </items>
    </pivotField>
    <pivotField dataField="1" numFmtId="164" showAll="0"/>
  </pivotFields>
  <rowFields count="1">
    <field x="5"/>
  </rowFields>
  <rowItems count="4">
    <i>
      <x/>
    </i>
    <i>
      <x v="1"/>
    </i>
    <i>
      <x v="2"/>
    </i>
    <i t="grand">
      <x/>
    </i>
  </rowItems>
  <colItems count="1">
    <i/>
  </colItems>
  <dataFields count="1">
    <dataField name="Sum of Số Tiền" fld="6" baseField="5" baseItem="1" numFmtId="3"/>
  </dataFields>
  <chartFormats count="4">
    <chartFormat chart="2" format="5" series="1">
      <pivotArea type="data" outline="0" fieldPosition="0">
        <references count="1">
          <reference field="4294967294" count="1" selected="0">
            <x v="0"/>
          </reference>
        </references>
      </pivotArea>
    </chartFormat>
    <chartFormat chart="2" format="6">
      <pivotArea type="data" outline="0" fieldPosition="0">
        <references count="2">
          <reference field="4294967294" count="1" selected="0">
            <x v="0"/>
          </reference>
          <reference field="5" count="1" selected="0">
            <x v="0"/>
          </reference>
        </references>
      </pivotArea>
    </chartFormat>
    <chartFormat chart="2" format="7">
      <pivotArea type="data" outline="0" fieldPosition="0">
        <references count="2">
          <reference field="4294967294" count="1" selected="0">
            <x v="0"/>
          </reference>
          <reference field="5" count="1" selected="0">
            <x v="1"/>
          </reference>
        </references>
      </pivotArea>
    </chartFormat>
    <chartFormat chart="2" format="8">
      <pivotArea type="data" outline="0" fieldPosition="0">
        <references count="2">
          <reference field="4294967294" count="1" selected="0">
            <x v="0"/>
          </reference>
          <reference field="5"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F4715443-CB8A-4C31-B475-A29E7E47152B}" name="PivotTable1" cacheId="5" applyNumberFormats="0" applyBorderFormats="0" applyFontFormats="0" applyPatternFormats="0" applyAlignmentFormats="0" applyWidthHeightFormats="1" dataCaption="Values" updatedVersion="7" minRefreshableVersion="3" useAutoFormatting="1" itemPrintTitles="1" createdVersion="7" indent="0" showHeaders="0" outline="1" outlineData="1" multipleFieldFilters="0" chartFormat="6">
  <location ref="E3:F13" firstHeaderRow="1" firstDataRow="1" firstDataCol="1"/>
  <pivotFields count="7">
    <pivotField showAll="0"/>
    <pivotField showAll="0"/>
    <pivotField showAll="0">
      <items count="13">
        <item x="0"/>
        <item x="1"/>
        <item x="2"/>
        <item m="1" x="10"/>
        <item m="1" x="3"/>
        <item m="1" x="4"/>
        <item m="1" x="5"/>
        <item m="1" x="6"/>
        <item m="1" x="7"/>
        <item m="1" x="8"/>
        <item m="1" x="9"/>
        <item m="1" x="11"/>
        <item t="default"/>
      </items>
    </pivotField>
    <pivotField showAll="0">
      <items count="5">
        <item x="0"/>
        <item m="1" x="2"/>
        <item m="1" x="3"/>
        <item m="1" x="1"/>
        <item t="default"/>
      </items>
    </pivotField>
    <pivotField showAll="0"/>
    <pivotField axis="axisRow" showAll="0">
      <items count="11">
        <item x="1"/>
        <item x="4"/>
        <item x="2"/>
        <item x="7"/>
        <item x="6"/>
        <item x="5"/>
        <item x="0"/>
        <item x="3"/>
        <item m="1" x="9"/>
        <item x="8"/>
        <item t="default"/>
      </items>
    </pivotField>
    <pivotField dataField="1" numFmtId="164" showAll="0"/>
  </pivotFields>
  <rowFields count="1">
    <field x="5"/>
  </rowFields>
  <rowItems count="10">
    <i>
      <x/>
    </i>
    <i>
      <x v="1"/>
    </i>
    <i>
      <x v="2"/>
    </i>
    <i>
      <x v="3"/>
    </i>
    <i>
      <x v="4"/>
    </i>
    <i>
      <x v="5"/>
    </i>
    <i>
      <x v="6"/>
    </i>
    <i>
      <x v="7"/>
    </i>
    <i>
      <x v="9"/>
    </i>
    <i t="grand">
      <x/>
    </i>
  </rowItems>
  <colItems count="1">
    <i/>
  </colItems>
  <dataFields count="1">
    <dataField name="Sum of Số Tiền" fld="6" baseField="5" baseItem="3" numFmtId="3"/>
  </dataFields>
  <chartFormats count="1">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7442C33-4C91-41C7-9ACE-B86ECF5F8947}" name="PivotTable6"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8">
  <location ref="U3:V7" firstHeaderRow="1" firstDataRow="1" firstDataCol="1"/>
  <pivotFields count="7">
    <pivotField showAll="0"/>
    <pivotField showAll="0"/>
    <pivotField showAll="0"/>
    <pivotField showAll="0"/>
    <pivotField showAll="0"/>
    <pivotField axis="axisRow" showAll="0">
      <items count="4">
        <item x="0"/>
        <item x="1"/>
        <item x="2"/>
        <item t="default"/>
      </items>
    </pivotField>
    <pivotField dataField="1" numFmtId="164" showAll="0"/>
  </pivotFields>
  <rowFields count="1">
    <field x="5"/>
  </rowFields>
  <rowItems count="4">
    <i>
      <x/>
    </i>
    <i>
      <x v="1"/>
    </i>
    <i>
      <x v="2"/>
    </i>
    <i t="grand">
      <x/>
    </i>
  </rowItems>
  <colItems count="1">
    <i/>
  </colItems>
  <dataFields count="1">
    <dataField name="Sum of Số Tiền" fld="6" baseField="4" baseItem="0" numFmtId="3"/>
  </dataFields>
  <chartFormats count="3">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5"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836C36FF-E0C2-43C7-8A45-0A7D65DDEF90}" name="PivotTable5"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5">
  <location ref="Q3:R7" firstHeaderRow="1" firstDataRow="1" firstDataCol="1"/>
  <pivotFields count="8">
    <pivotField showAll="0"/>
    <pivotField showAll="0"/>
    <pivotField showAll="0"/>
    <pivotField showAll="0"/>
    <pivotField axis="axisRow" showAll="0">
      <items count="4">
        <item x="2"/>
        <item x="0"/>
        <item x="1"/>
        <item t="default"/>
      </items>
    </pivotField>
    <pivotField showAll="0"/>
    <pivotField dataField="1" numFmtId="164" showAll="0"/>
    <pivotField numFmtId="9" showAll="0"/>
  </pivotFields>
  <rowFields count="1">
    <field x="4"/>
  </rowFields>
  <rowItems count="4">
    <i>
      <x/>
    </i>
    <i>
      <x v="1"/>
    </i>
    <i>
      <x v="2"/>
    </i>
    <i t="grand">
      <x/>
    </i>
  </rowItems>
  <colItems count="1">
    <i/>
  </colItems>
  <dataFields count="1">
    <dataField name="Sum of Số Tiền" fld="6" baseField="4" baseItem="0" numFmtId="3"/>
  </dataFields>
  <chartFormats count="1">
    <chartFormat chart="2"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Năm" xr10:uid="{D4F75EF6-F24D-43F9-9326-7EF44BB83664}" sourceName="Năm">
  <pivotTables>
    <pivotTable tabId="8" name="PivotTable1"/>
  </pivotTables>
  <data>
    <tabular pivotCacheId="810393422">
      <items count="4">
        <i x="0" s="1"/>
        <i x="2" s="1" nd="1"/>
        <i x="3" s="1" nd="1"/>
        <i x="1"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háng" xr10:uid="{B473BE4F-E787-4FAD-9688-89FE8B824A8C}" sourceName="Tháng">
  <pivotTables>
    <pivotTable tabId="8" name="PivotTable1"/>
  </pivotTables>
  <data>
    <tabular pivotCacheId="810393422">
      <items count="12">
        <i x="0" s="1"/>
        <i x="1" s="1"/>
        <i x="2" s="1"/>
        <i x="10" s="1" nd="1"/>
        <i x="3" s="1" nd="1"/>
        <i x="4" s="1" nd="1"/>
        <i x="5" s="1" nd="1"/>
        <i x="6" s="1" nd="1"/>
        <i x="7" s="1" nd="1"/>
        <i x="8" s="1" nd="1"/>
        <i x="9" s="1" nd="1"/>
        <i x="11"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Năm" xr10:uid="{D25074B4-F36F-435E-AD4A-2583A8D57D1D}" cache="Slicer_Năm" caption="Năm" columnCount="2" rowHeight="241300"/>
  <slicer name="Năm 1" xr10:uid="{FFAC3804-0EA0-471E-85C5-66C50D3D6C8B}" cache="Slicer_Năm" caption="Năm" columnCount="2" rowHeight="241300"/>
  <slicer name="Tháng" xr10:uid="{5E393FB4-E097-4F9B-B8CE-159272DEE977}" cache="Slicer_Tháng" caption="Tháng" columnCount="4" rowHeight="241300"/>
  <slicer name="Tháng 1" xr10:uid="{004AB4B5-C6B8-4203-A406-DFAED69C2921}" cache="Slicer_Tháng" caption="Tháng" columnCount="4"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89E0406-377D-4043-9173-6C84348DA109}" name="Table24562" displayName="Table24562" ref="A3:C9" totalsRowShown="0" headerRowDxfId="85" dataDxfId="83" headerRowBorderDxfId="84" tableBorderDxfId="82" totalsRowBorderDxfId="81" dataCellStyle="Comma">
  <autoFilter ref="A3:C9" xr:uid="{389E0406-377D-4043-9173-6C84348DA109}"/>
  <tableColumns count="3">
    <tableColumn id="1" xr3:uid="{AF272238-C517-4764-9570-BD8738615365}" name="STT" dataDxfId="80" dataCellStyle="Comma">
      <calculatedColumnFormula>ROW()-3</calculatedColumnFormula>
    </tableColumn>
    <tableColumn id="7" xr3:uid="{9EC839E6-B781-46AF-9B11-2A94CD85086A}" name="Khoản" dataDxfId="79" dataCellStyle="Comma"/>
    <tableColumn id="2" xr3:uid="{C477AAEA-9A2F-4107-97DB-CD1BF848C425}" name="Tổng số tiền" dataDxfId="78" dataCellStyle="Comm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B1B9B79-275F-42CC-A3BD-641A9F2D800C}" name="Table248" displayName="Table248" ref="A3:G20" totalsRowShown="0" headerRowDxfId="77" dataDxfId="75" headerRowBorderDxfId="76" tableBorderDxfId="74" totalsRowBorderDxfId="73" dataCellStyle="Comma">
  <autoFilter ref="A3:G20" xr:uid="{9B1B9B79-275F-42CC-A3BD-641A9F2D800C}"/>
  <tableColumns count="7">
    <tableColumn id="1" xr3:uid="{67B18A77-3A18-41A5-8700-6D4F5F64C388}" name="STT" dataDxfId="72" dataCellStyle="Comma">
      <calculatedColumnFormula>ROW()-3</calculatedColumnFormula>
    </tableColumn>
    <tableColumn id="7" xr3:uid="{10082F4D-F2C0-4EB8-8ECD-919E3B7452D6}" name="Ngày" dataDxfId="71" dataCellStyle="Comma"/>
    <tableColumn id="2" xr3:uid="{EEF49595-D3B0-4DA9-BA47-A5819A62C0F2}" name="Tháng" dataDxfId="70" dataCellStyle="Comma"/>
    <tableColumn id="3" xr3:uid="{790A06C4-8E30-4FAC-BA35-7B9445625FD1}" name="Năm" dataDxfId="69" dataCellStyle="Comma"/>
    <tableColumn id="4" xr3:uid="{E939DF03-0E9C-43C3-8CD1-34321D3B59C9}" name="Nội Dung" dataDxfId="68" dataCellStyle="Comma"/>
    <tableColumn id="9" xr3:uid="{4CBF21A6-F0F1-475F-88C9-6013B05D0E2A}" name="Danh Mục Chi" dataDxfId="67" dataCellStyle="Comma"/>
    <tableColumn id="6" xr3:uid="{6E12D350-9449-4B1A-8E60-31C08D68C4DC}" name="Số Tiền" dataDxfId="66" dataCellStyle="Comm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A052C56-3950-414E-BCB3-0774D419AD2E}" name="Table9" displayName="Table9" ref="J1:J16" totalsRowShown="0" headerRowDxfId="65" dataDxfId="64">
  <autoFilter ref="J1:J16" xr:uid="{8A052C56-3950-414E-BCB3-0774D419AD2E}"/>
  <tableColumns count="1">
    <tableColumn id="1" xr3:uid="{E6713A79-F924-4166-B07D-621C8D6FEE9C}" name="Danh Mục Chi" dataDxfId="6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5999DEF-428F-4567-9B69-9411694ED5BC}" name="Table24567" displayName="Table24567" ref="A3:G9" totalsRowShown="0" headerRowDxfId="62" dataDxfId="60" headerRowBorderDxfId="61" tableBorderDxfId="59" totalsRowBorderDxfId="58" dataCellStyle="Comma">
  <autoFilter ref="A3:G9" xr:uid="{65999DEF-428F-4567-9B69-9411694ED5BC}"/>
  <tableColumns count="7">
    <tableColumn id="1" xr3:uid="{5D2E9F43-2D1F-4ABB-8F73-46FD1893CC02}" name="STT" dataDxfId="57" dataCellStyle="Comma">
      <calculatedColumnFormula>ROW()-3</calculatedColumnFormula>
    </tableColumn>
    <tableColumn id="7" xr3:uid="{A8C0C2D2-33DF-45B5-ADB7-8464FA636422}" name="Ngày" dataDxfId="56" dataCellStyle="Comma"/>
    <tableColumn id="2" xr3:uid="{35006863-1427-481A-8DBE-E06F8124AFA9}" name="Tháng" dataDxfId="55" dataCellStyle="Comma"/>
    <tableColumn id="3" xr3:uid="{06B3BD23-FE44-4161-8627-EAF23404D0E5}" name="Năm" dataDxfId="54" dataCellStyle="Comma"/>
    <tableColumn id="4" xr3:uid="{4C6D2857-CF16-4BB8-8584-2ABFE821A052}" name="Nội Dung" dataDxfId="53" dataCellStyle="Comma"/>
    <tableColumn id="9" xr3:uid="{651F9E10-1323-41C5-B12A-3BF367294E37}" name="Loại Hình" dataDxfId="52" dataCellStyle="Comma"/>
    <tableColumn id="6" xr3:uid="{F9041C96-FB4C-41DF-84EC-0D4B9E54AAA2}" name="Số Tiền" dataDxfId="51" dataCellStyle="Comma"/>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84DFA62-EC32-4A2B-824E-352C7AA0A3FF}" name="Table2456" displayName="Table2456" ref="A3:H6" totalsRowShown="0" headerRowDxfId="50" dataDxfId="48" headerRowBorderDxfId="49" tableBorderDxfId="47" totalsRowBorderDxfId="46" dataCellStyle="Comma">
  <autoFilter ref="A3:H6" xr:uid="{C84DFA62-EC32-4A2B-824E-352C7AA0A3FF}"/>
  <tableColumns count="8">
    <tableColumn id="1" xr3:uid="{45599D83-BFAA-4E63-8CB9-796E802F068D}" name="STT" dataDxfId="45" dataCellStyle="Comma">
      <calculatedColumnFormula>ROW()-3</calculatedColumnFormula>
    </tableColumn>
    <tableColumn id="7" xr3:uid="{803B5775-EB00-4CCE-B965-5DA8ECD7DCD5}" name="Ngày" dataDxfId="44" dataCellStyle="Comma"/>
    <tableColumn id="2" xr3:uid="{DC0418BC-03D6-463F-9693-4BEFF1E4B63C}" name="Tháng" dataDxfId="43" dataCellStyle="Comma"/>
    <tableColumn id="3" xr3:uid="{78589C83-FFC6-494D-8BE8-E06A8D5BED2F}" name="Năm" dataDxfId="42" dataCellStyle="Comma"/>
    <tableColumn id="4" xr3:uid="{509A0A84-AF91-4DC2-B4D7-C88232078687}" name="Nội Dung" dataDxfId="41" dataCellStyle="Comma"/>
    <tableColumn id="9" xr3:uid="{320BFE77-7CAE-477A-A937-E9F83BAD1AE3}" name="Loại Hình" dataDxfId="40" dataCellStyle="Comma"/>
    <tableColumn id="6" xr3:uid="{0BA0B620-B803-4B91-8171-742C3607DC73}" name="Số Tiền" dataDxfId="39" dataCellStyle="Comma"/>
    <tableColumn id="10" xr3:uid="{DA413803-2D7A-455B-A434-74B5FE32806F}" name="Giá Hiện Tại" dataDxfId="38" dataCellStyle="Comma"/>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3D398B5-CA8C-4E36-B10D-D3E4A52AF5BD}" name="Table245" displayName="Table245" ref="A3:H5" totalsRowShown="0" headerRowDxfId="37" dataDxfId="35" headerRowBorderDxfId="36" tableBorderDxfId="34" totalsRowBorderDxfId="33" dataCellStyle="Comma">
  <autoFilter ref="A3:H5" xr:uid="{23D398B5-CA8C-4E36-B10D-D3E4A52AF5BD}"/>
  <tableColumns count="8">
    <tableColumn id="1" xr3:uid="{A0136D40-85D6-4691-8F86-B197C476E1AC}" name="STT" dataDxfId="32" dataCellStyle="Comma">
      <calculatedColumnFormula>ROW()-3</calculatedColumnFormula>
    </tableColumn>
    <tableColumn id="7" xr3:uid="{EA9B0F41-BF1F-44FC-AF04-0158A44824D0}" name="Ngày" dataDxfId="31" dataCellStyle="Comma"/>
    <tableColumn id="2" xr3:uid="{C4F8109C-0866-4063-9CEA-CDAC8D4E37A7}" name="Tháng" dataDxfId="30" dataCellStyle="Comma"/>
    <tableColumn id="3" xr3:uid="{AFCCFCE2-4CAD-444C-9742-8A8507C506E3}" name="Năm" dataDxfId="29" dataCellStyle="Comma"/>
    <tableColumn id="4" xr3:uid="{F3EF0C39-2EAB-4A2A-B2A1-D3D676EC0F11}" name="Nội Dung" dataDxfId="28" dataCellStyle="Comma"/>
    <tableColumn id="9" xr3:uid="{FFD49EB4-F07D-42A7-99F3-2A20E9DEFB12}" name="SĐT" dataDxfId="27" dataCellStyle="Comma"/>
    <tableColumn id="6" xr3:uid="{CFECCB58-A398-4378-9B78-E94516E0DDE0}" name="Số Tiền" dataDxfId="26" dataCellStyle="Comma"/>
    <tableColumn id="8" xr3:uid="{53D4BC5D-06C6-477B-905A-E7A7D72C3FF5}" name="% lãi tháng" dataDxfId="25" dataCellStyle="Comma"/>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DDFEB7F-41B8-4674-9ABC-AA27A74BA5FF}" name="Table24" displayName="Table24" ref="A3:H6" totalsRowShown="0" headerRowDxfId="24" dataDxfId="22" headerRowBorderDxfId="23" tableBorderDxfId="21" totalsRowBorderDxfId="20" dataCellStyle="Comma">
  <autoFilter ref="A3:H6" xr:uid="{8DDFEB7F-41B8-4674-9ABC-AA27A74BA5FF}"/>
  <tableColumns count="8">
    <tableColumn id="1" xr3:uid="{432CD710-24CD-40D0-BE60-B02BCFBFD96A}" name="STT" dataDxfId="19" dataCellStyle="Comma">
      <calculatedColumnFormula>ROW()-3</calculatedColumnFormula>
    </tableColumn>
    <tableColumn id="7" xr3:uid="{A65D60BA-ED7F-4375-B780-CB92EBCE0A98}" name="Ngày" dataDxfId="18" dataCellStyle="Comma"/>
    <tableColumn id="2" xr3:uid="{F41AF369-7002-4239-9135-67D2C5AF892F}" name="Tháng" dataDxfId="17" dataCellStyle="Comma"/>
    <tableColumn id="3" xr3:uid="{2B7BA546-C573-45BC-9973-57F3A57E9F80}" name="Năm" dataDxfId="16" dataCellStyle="Comma"/>
    <tableColumn id="4" xr3:uid="{5F030E71-538B-41D4-AC4D-A0491E4F4DA6}" name="Nội Dung" dataDxfId="15" dataCellStyle="Comma"/>
    <tableColumn id="9" xr3:uid="{462246EE-2F46-4ED4-96CE-4164A955024D}" name="SĐT" dataDxfId="14" dataCellStyle="Comma"/>
    <tableColumn id="6" xr3:uid="{3D2A54DB-5252-439B-9529-67BAC73F8C50}" name="Số Tiền" dataDxfId="13" dataCellStyle="Comma"/>
    <tableColumn id="8" xr3:uid="{CF0484D8-6135-4890-A6C2-28D41B6EB8E7}" name="% lãi tháng" dataDxfId="12" dataCellStyle="Comma"/>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8F214A-9C89-4DC0-947A-C6E11436DBF5}" name="Table2" displayName="Table2" ref="A3:G6" totalsRowShown="0" headerRowDxfId="11" dataDxfId="9" headerRowBorderDxfId="10" tableBorderDxfId="8" totalsRowBorderDxfId="7" dataCellStyle="Comma">
  <autoFilter ref="A3:G6" xr:uid="{218F214A-9C89-4DC0-947A-C6E11436DBF5}"/>
  <tableColumns count="7">
    <tableColumn id="1" xr3:uid="{975B721B-34F7-44C5-B613-0D48646030A8}" name="STT" dataDxfId="6" dataCellStyle="Comma">
      <calculatedColumnFormula>ROW()-3</calculatedColumnFormula>
    </tableColumn>
    <tableColumn id="7" xr3:uid="{AC154823-23D4-4F67-9DC5-F3B4C215E46A}" name="Ngày" dataDxfId="5" dataCellStyle="Comma"/>
    <tableColumn id="2" xr3:uid="{DEA5F882-7E12-4F8C-8FA5-E300B756B66E}" name="Tháng" dataDxfId="4" dataCellStyle="Comma"/>
    <tableColumn id="3" xr3:uid="{FC284671-E7F5-4EE3-A505-218F8E5C2DC7}" name="Năm" dataDxfId="3" dataCellStyle="Comma"/>
    <tableColumn id="4" xr3:uid="{4E71EA68-0DEE-4212-9C6C-EDBF508F7F42}" name="Nội Dung" dataDxfId="2" dataCellStyle="Comma"/>
    <tableColumn id="5" xr3:uid="{C0C4F198-9E05-4360-B98D-BEE2D7E1E8FE}" name="Mã TK" dataDxfId="1" dataCellStyle="Comma"/>
    <tableColumn id="6" xr3:uid="{ED8CEF2A-B121-45C5-B518-B501F8CF6125}" name="Số Tiền" dataDxfId="0"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pivotTable" Target="../pivotTables/pivotTable3.xml"/><Relationship Id="rId7"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7"/>
  <sheetViews>
    <sheetView showGridLines="0" showRowColHeaders="0" tabSelected="1" topLeftCell="B1" zoomScaleNormal="100" workbookViewId="0">
      <selection activeCell="AC8" sqref="AC8"/>
    </sheetView>
  </sheetViews>
  <sheetFormatPr defaultColWidth="9.109375" defaultRowHeight="20.25" customHeight="1" x14ac:dyDescent="0.3"/>
  <cols>
    <col min="1" max="16384" width="9.109375" style="1"/>
  </cols>
  <sheetData>
    <row r="17" s="1" customFormat="1" ht="20.25" customHeight="1" x14ac:dyDescent="0.3"/>
  </sheetData>
  <pageMargins left="0.7" right="0.7" top="0.75" bottom="0.75" header="0.3" footer="0.3"/>
  <pageSetup orientation="portrait"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19D8A-82D2-4BFC-8A9D-E02848D6CF5E}">
  <sheetPr>
    <tabColor rgb="FFFFC000"/>
  </sheetPr>
  <dimension ref="A2:W13"/>
  <sheetViews>
    <sheetView showGridLines="0" zoomScaleNormal="100" workbookViewId="0"/>
  </sheetViews>
  <sheetFormatPr defaultRowHeight="21" customHeight="1" x14ac:dyDescent="0.3"/>
  <cols>
    <col min="2" max="2" width="16" customWidth="1"/>
    <col min="3" max="3" width="22.88671875" customWidth="1"/>
    <col min="4" max="4" width="4.88671875" customWidth="1"/>
    <col min="5" max="5" width="11.6640625" bestFit="1" customWidth="1"/>
    <col min="6" max="6" width="13.6640625" bestFit="1" customWidth="1"/>
    <col min="7" max="7" width="6.109375" customWidth="1"/>
    <col min="8" max="8" width="12.5546875" bestFit="1" customWidth="1"/>
    <col min="9" max="9" width="13.6640625" bestFit="1" customWidth="1"/>
    <col min="10" max="10" width="5.5546875" customWidth="1"/>
    <col min="11" max="11" width="12.5546875" bestFit="1" customWidth="1"/>
    <col min="12" max="12" width="13.6640625" bestFit="1" customWidth="1"/>
    <col min="13" max="13" width="5.109375" customWidth="1"/>
    <col min="14" max="14" width="12.5546875" bestFit="1" customWidth="1"/>
    <col min="15" max="15" width="13.6640625" bestFit="1" customWidth="1"/>
    <col min="16" max="16" width="5" customWidth="1"/>
    <col min="17" max="17" width="12.77734375" bestFit="1" customWidth="1"/>
    <col min="18" max="18" width="13.6640625" bestFit="1" customWidth="1"/>
    <col min="20" max="20" width="3.88671875" customWidth="1"/>
    <col min="21" max="21" width="12.5546875" bestFit="1" customWidth="1"/>
    <col min="22" max="22" width="13.6640625" bestFit="1" customWidth="1"/>
  </cols>
  <sheetData>
    <row r="2" spans="1:23" ht="21" customHeight="1" x14ac:dyDescent="0.3">
      <c r="E2" s="42" t="s">
        <v>88</v>
      </c>
      <c r="F2" s="42"/>
      <c r="G2" s="38"/>
      <c r="H2" s="42" t="s">
        <v>89</v>
      </c>
      <c r="I2" s="42"/>
      <c r="K2" s="42" t="s">
        <v>90</v>
      </c>
      <c r="L2" s="42"/>
      <c r="N2" s="42" t="s">
        <v>91</v>
      </c>
      <c r="O2" s="42"/>
      <c r="Q2" s="42" t="s">
        <v>92</v>
      </c>
      <c r="R2" s="42"/>
      <c r="S2" s="42"/>
      <c r="U2" s="42" t="s">
        <v>93</v>
      </c>
      <c r="V2" s="42"/>
      <c r="W2" s="42"/>
    </row>
    <row r="3" spans="1:23" ht="21" customHeight="1" x14ac:dyDescent="0.3">
      <c r="A3" s="15" t="s">
        <v>2</v>
      </c>
      <c r="B3" s="15" t="s">
        <v>28</v>
      </c>
      <c r="C3" s="15" t="s">
        <v>29</v>
      </c>
      <c r="F3" t="s">
        <v>95</v>
      </c>
      <c r="H3" s="36" t="s">
        <v>97</v>
      </c>
      <c r="I3" t="s">
        <v>95</v>
      </c>
      <c r="K3" s="36" t="s">
        <v>97</v>
      </c>
      <c r="L3" t="s">
        <v>95</v>
      </c>
      <c r="N3" s="36" t="s">
        <v>97</v>
      </c>
      <c r="O3" t="s">
        <v>95</v>
      </c>
      <c r="Q3" s="36" t="s">
        <v>97</v>
      </c>
      <c r="R3" t="s">
        <v>95</v>
      </c>
      <c r="U3" s="36" t="s">
        <v>97</v>
      </c>
      <c r="V3" t="s">
        <v>95</v>
      </c>
    </row>
    <row r="4" spans="1:23" ht="21" customHeight="1" x14ac:dyDescent="0.3">
      <c r="A4" s="21">
        <f t="shared" ref="A4:A5" si="0">ROW()-3</f>
        <v>1</v>
      </c>
      <c r="B4" s="21" t="s">
        <v>30</v>
      </c>
      <c r="C4" s="22">
        <f>'Khoan chi'!H2</f>
        <v>102300000</v>
      </c>
      <c r="E4" s="35" t="s">
        <v>53</v>
      </c>
      <c r="F4" s="37">
        <v>24000000</v>
      </c>
      <c r="H4" s="35" t="s">
        <v>41</v>
      </c>
      <c r="I4" s="37">
        <v>2500000</v>
      </c>
      <c r="K4" s="35" t="s">
        <v>21</v>
      </c>
      <c r="L4" s="37">
        <v>30000000</v>
      </c>
      <c r="N4" s="35" t="s">
        <v>15</v>
      </c>
      <c r="O4" s="37">
        <v>4</v>
      </c>
      <c r="Q4" s="35" t="s">
        <v>10</v>
      </c>
      <c r="R4" s="37">
        <v>10000000</v>
      </c>
      <c r="U4" s="35" t="s">
        <v>101</v>
      </c>
      <c r="V4" s="37">
        <v>5000000</v>
      </c>
    </row>
    <row r="5" spans="1:23" ht="21" customHeight="1" x14ac:dyDescent="0.3">
      <c r="A5" s="11">
        <f t="shared" si="0"/>
        <v>2</v>
      </c>
      <c r="B5" s="11" t="s">
        <v>31</v>
      </c>
      <c r="C5" s="13">
        <f>'Khoan thu'!H2</f>
        <v>68000000</v>
      </c>
      <c r="E5" s="35" t="s">
        <v>52</v>
      </c>
      <c r="F5" s="37">
        <v>50000000</v>
      </c>
      <c r="H5" s="35" t="s">
        <v>36</v>
      </c>
      <c r="I5" s="37">
        <v>33500000</v>
      </c>
      <c r="K5" s="35" t="s">
        <v>22</v>
      </c>
      <c r="L5" s="37">
        <v>14000000</v>
      </c>
      <c r="N5" s="35" t="s">
        <v>18</v>
      </c>
      <c r="O5" s="37">
        <v>3</v>
      </c>
      <c r="Q5" s="35" t="s">
        <v>9</v>
      </c>
      <c r="R5" s="37">
        <v>6000000</v>
      </c>
      <c r="U5" s="35" t="s">
        <v>102</v>
      </c>
      <c r="V5" s="37">
        <v>4500000</v>
      </c>
    </row>
    <row r="6" spans="1:23" ht="21" customHeight="1" x14ac:dyDescent="0.3">
      <c r="A6" s="17">
        <f>ROW()-3</f>
        <v>3</v>
      </c>
      <c r="B6" s="17" t="s">
        <v>32</v>
      </c>
      <c r="C6" s="14">
        <f>'Khoan dau tu'!I2</f>
        <v>64000000</v>
      </c>
      <c r="E6" s="35" t="s">
        <v>51</v>
      </c>
      <c r="F6" s="37">
        <v>600000</v>
      </c>
      <c r="H6" s="35" t="s">
        <v>64</v>
      </c>
      <c r="I6" s="37">
        <v>32000000</v>
      </c>
      <c r="K6" s="35" t="s">
        <v>105</v>
      </c>
      <c r="L6" s="37">
        <v>20000000</v>
      </c>
      <c r="N6" s="35" t="s">
        <v>94</v>
      </c>
      <c r="O6" s="37">
        <v>7</v>
      </c>
      <c r="Q6" s="35" t="s">
        <v>98</v>
      </c>
      <c r="R6" s="37">
        <v>8000000</v>
      </c>
      <c r="U6" s="35" t="s">
        <v>103</v>
      </c>
      <c r="V6" s="37">
        <v>4000000</v>
      </c>
    </row>
    <row r="7" spans="1:23" ht="21" customHeight="1" x14ac:dyDescent="0.3">
      <c r="A7" s="17">
        <f>ROW()-3</f>
        <v>4</v>
      </c>
      <c r="B7" s="17" t="s">
        <v>34</v>
      </c>
      <c r="C7" s="14">
        <f>'Khoan di vay'!I2</f>
        <v>7</v>
      </c>
      <c r="E7" s="35" t="s">
        <v>50</v>
      </c>
      <c r="F7" s="37">
        <v>1000000</v>
      </c>
      <c r="H7" s="35" t="s">
        <v>94</v>
      </c>
      <c r="I7" s="37">
        <v>68000000</v>
      </c>
      <c r="K7" s="35" t="s">
        <v>94</v>
      </c>
      <c r="L7" s="37">
        <v>64000000</v>
      </c>
      <c r="Q7" s="35" t="s">
        <v>94</v>
      </c>
      <c r="R7" s="37">
        <v>24000000</v>
      </c>
      <c r="U7" s="35" t="s">
        <v>94</v>
      </c>
      <c r="V7" s="37">
        <v>13500000</v>
      </c>
    </row>
    <row r="8" spans="1:23" ht="21" customHeight="1" x14ac:dyDescent="0.3">
      <c r="A8" s="17">
        <f>ROW()-3</f>
        <v>5</v>
      </c>
      <c r="B8" s="17" t="s">
        <v>33</v>
      </c>
      <c r="C8" s="14">
        <f>'Khoan cho vay'!I2</f>
        <v>24000000</v>
      </c>
      <c r="E8" s="35" t="s">
        <v>49</v>
      </c>
      <c r="F8" s="37">
        <v>2400000</v>
      </c>
    </row>
    <row r="9" spans="1:23" ht="21" customHeight="1" x14ac:dyDescent="0.3">
      <c r="A9" s="17">
        <f>ROW()-3</f>
        <v>6</v>
      </c>
      <c r="B9" s="17" t="s">
        <v>35</v>
      </c>
      <c r="C9" s="14">
        <f>'Khoan tiet kiem'!H2</f>
        <v>13500000</v>
      </c>
      <c r="E9" s="35" t="s">
        <v>69</v>
      </c>
      <c r="F9" s="37">
        <v>5000000</v>
      </c>
    </row>
    <row r="10" spans="1:23" ht="21" customHeight="1" x14ac:dyDescent="0.3">
      <c r="E10" s="35" t="s">
        <v>60</v>
      </c>
      <c r="F10" s="37">
        <v>13500000</v>
      </c>
    </row>
    <row r="11" spans="1:23" ht="21" customHeight="1" x14ac:dyDescent="0.3">
      <c r="E11" s="35" t="s">
        <v>57</v>
      </c>
      <c r="F11" s="37">
        <v>300000</v>
      </c>
    </row>
    <row r="12" spans="1:23" ht="21" customHeight="1" x14ac:dyDescent="0.3">
      <c r="E12" s="35" t="s">
        <v>44</v>
      </c>
      <c r="F12" s="37">
        <v>5500000</v>
      </c>
    </row>
    <row r="13" spans="1:23" ht="21" customHeight="1" x14ac:dyDescent="0.3">
      <c r="E13" s="35" t="s">
        <v>94</v>
      </c>
      <c r="F13" s="37">
        <v>102300000</v>
      </c>
    </row>
  </sheetData>
  <mergeCells count="6">
    <mergeCell ref="U2:W2"/>
    <mergeCell ref="E2:F2"/>
    <mergeCell ref="H2:I2"/>
    <mergeCell ref="K2:L2"/>
    <mergeCell ref="N2:O2"/>
    <mergeCell ref="Q2:S2"/>
  </mergeCells>
  <pageMargins left="0.7" right="0.7" top="0.75" bottom="0.75" header="0.3" footer="0.3"/>
  <drawing r:id="rId7"/>
  <tableParts count="1">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15924-3F7C-4DF2-B9ED-A55A20124CC2}">
  <sheetPr>
    <tabColor rgb="FFFF0000"/>
  </sheetPr>
  <dimension ref="A1:K20"/>
  <sheetViews>
    <sheetView showGridLines="0" zoomScaleNormal="100" workbookViewId="0">
      <pane xSplit="8" ySplit="3" topLeftCell="I4" activePane="bottomRight" state="frozen"/>
      <selection pane="topRight" activeCell="I1" sqref="I1"/>
      <selection pane="bottomLeft" activeCell="A4" sqref="A4"/>
      <selection pane="bottomRight" activeCell="F22" sqref="F22"/>
    </sheetView>
  </sheetViews>
  <sheetFormatPr defaultRowHeight="21" customHeight="1" x14ac:dyDescent="0.3"/>
  <cols>
    <col min="1" max="1" width="8.5546875" bestFit="1" customWidth="1"/>
    <col min="2" max="2" width="9.88671875" bestFit="1" customWidth="1"/>
    <col min="3" max="3" width="10.88671875" bestFit="1" customWidth="1"/>
    <col min="4" max="4" width="9.44140625" bestFit="1" customWidth="1"/>
    <col min="5" max="5" width="27.88671875" customWidth="1"/>
    <col min="6" max="6" width="17.33203125" bestFit="1" customWidth="1"/>
    <col min="7" max="7" width="16.44140625" style="2" customWidth="1"/>
    <col min="8" max="8" width="20" customWidth="1"/>
    <col min="10" max="10" width="17.88671875" style="23" bestFit="1" customWidth="1"/>
    <col min="11" max="11" width="43.6640625" bestFit="1" customWidth="1"/>
  </cols>
  <sheetData>
    <row r="1" spans="1:11" ht="21" customHeight="1" x14ac:dyDescent="0.3">
      <c r="H1" s="29" t="s">
        <v>56</v>
      </c>
      <c r="J1" s="23" t="s">
        <v>43</v>
      </c>
      <c r="K1" s="32" t="s">
        <v>87</v>
      </c>
    </row>
    <row r="2" spans="1:11" ht="21" customHeight="1" x14ac:dyDescent="0.3">
      <c r="H2" s="30">
        <f>SUM(Table248[Số Tiền])</f>
        <v>102300000</v>
      </c>
      <c r="J2" s="33" t="s">
        <v>44</v>
      </c>
      <c r="K2" s="34" t="s">
        <v>86</v>
      </c>
    </row>
    <row r="3" spans="1:11" ht="21" customHeight="1" x14ac:dyDescent="0.3">
      <c r="A3" s="15" t="s">
        <v>2</v>
      </c>
      <c r="B3" s="15" t="s">
        <v>3</v>
      </c>
      <c r="C3" s="15" t="s">
        <v>0</v>
      </c>
      <c r="D3" s="15" t="s">
        <v>1</v>
      </c>
      <c r="E3" s="15" t="s">
        <v>4</v>
      </c>
      <c r="F3" s="15" t="s">
        <v>43</v>
      </c>
      <c r="G3" s="31" t="s">
        <v>5</v>
      </c>
      <c r="J3" s="33" t="s">
        <v>47</v>
      </c>
      <c r="K3" s="34" t="s">
        <v>85</v>
      </c>
    </row>
    <row r="4" spans="1:11" ht="21" customHeight="1" x14ac:dyDescent="0.3">
      <c r="A4" s="21">
        <f t="shared" ref="A4:A7" si="0">ROW()-3</f>
        <v>1</v>
      </c>
      <c r="B4" s="21">
        <v>5</v>
      </c>
      <c r="C4" s="21">
        <v>1</v>
      </c>
      <c r="D4" s="18">
        <v>2022</v>
      </c>
      <c r="E4" s="21" t="s">
        <v>6</v>
      </c>
      <c r="F4" s="21" t="s">
        <v>60</v>
      </c>
      <c r="G4" s="14">
        <v>5000000</v>
      </c>
      <c r="J4" s="33" t="s">
        <v>45</v>
      </c>
      <c r="K4" s="34" t="s">
        <v>84</v>
      </c>
    </row>
    <row r="5" spans="1:11" ht="21" customHeight="1" x14ac:dyDescent="0.3">
      <c r="A5" s="11">
        <f t="shared" si="0"/>
        <v>2</v>
      </c>
      <c r="B5" s="11">
        <v>8</v>
      </c>
      <c r="C5" s="11">
        <v>1</v>
      </c>
      <c r="D5" s="18">
        <v>2022</v>
      </c>
      <c r="E5" s="11" t="s">
        <v>61</v>
      </c>
      <c r="F5" s="21" t="s">
        <v>53</v>
      </c>
      <c r="G5" s="14">
        <v>6000000</v>
      </c>
      <c r="J5" s="33" t="s">
        <v>46</v>
      </c>
      <c r="K5" s="34" t="s">
        <v>83</v>
      </c>
    </row>
    <row r="6" spans="1:11" ht="21" customHeight="1" x14ac:dyDescent="0.3">
      <c r="A6" s="11">
        <f t="shared" si="0"/>
        <v>3</v>
      </c>
      <c r="B6" s="11">
        <v>10</v>
      </c>
      <c r="C6" s="11">
        <v>1</v>
      </c>
      <c r="D6" s="18">
        <v>2022</v>
      </c>
      <c r="E6" s="11" t="s">
        <v>58</v>
      </c>
      <c r="F6" s="21" t="s">
        <v>51</v>
      </c>
      <c r="G6" s="14">
        <v>600000</v>
      </c>
      <c r="J6" s="33" t="s">
        <v>48</v>
      </c>
      <c r="K6" s="34" t="s">
        <v>82</v>
      </c>
    </row>
    <row r="7" spans="1:11" ht="21" customHeight="1" x14ac:dyDescent="0.3">
      <c r="A7" s="11">
        <f t="shared" si="0"/>
        <v>4</v>
      </c>
      <c r="B7" s="11">
        <v>15</v>
      </c>
      <c r="C7" s="11">
        <v>1</v>
      </c>
      <c r="D7" s="18">
        <v>2022</v>
      </c>
      <c r="E7" s="11" t="s">
        <v>62</v>
      </c>
      <c r="F7" s="21" t="s">
        <v>57</v>
      </c>
      <c r="G7" s="14">
        <v>300000</v>
      </c>
      <c r="J7" s="33" t="s">
        <v>49</v>
      </c>
      <c r="K7" s="34" t="s">
        <v>81</v>
      </c>
    </row>
    <row r="8" spans="1:11" ht="21" customHeight="1" x14ac:dyDescent="0.3">
      <c r="A8" s="17">
        <f t="shared" ref="A8:A18" si="1">ROW()-3</f>
        <v>5</v>
      </c>
      <c r="B8" s="17">
        <v>20</v>
      </c>
      <c r="C8" s="17">
        <v>1</v>
      </c>
      <c r="D8" s="18">
        <v>2022</v>
      </c>
      <c r="E8" s="17" t="s">
        <v>96</v>
      </c>
      <c r="F8" s="17" t="s">
        <v>52</v>
      </c>
      <c r="G8" s="14">
        <v>30000000</v>
      </c>
      <c r="J8" s="33" t="s">
        <v>50</v>
      </c>
      <c r="K8" s="34" t="s">
        <v>80</v>
      </c>
    </row>
    <row r="9" spans="1:11" ht="21" customHeight="1" x14ac:dyDescent="0.3">
      <c r="A9" s="17">
        <f t="shared" si="1"/>
        <v>6</v>
      </c>
      <c r="B9" s="17">
        <v>25</v>
      </c>
      <c r="C9" s="17">
        <v>1</v>
      </c>
      <c r="D9" s="18">
        <v>2022</v>
      </c>
      <c r="E9" s="17" t="s">
        <v>68</v>
      </c>
      <c r="F9" s="17" t="s">
        <v>69</v>
      </c>
      <c r="G9" s="14">
        <v>2500000</v>
      </c>
      <c r="J9" s="33" t="s">
        <v>51</v>
      </c>
      <c r="K9" s="34" t="s">
        <v>79</v>
      </c>
    </row>
    <row r="10" spans="1:11" ht="21" customHeight="1" x14ac:dyDescent="0.3">
      <c r="A10" s="17">
        <f t="shared" si="1"/>
        <v>7</v>
      </c>
      <c r="B10" s="17">
        <v>5</v>
      </c>
      <c r="C10" s="17">
        <v>2</v>
      </c>
      <c r="D10" s="18">
        <v>2022</v>
      </c>
      <c r="E10" s="17" t="s">
        <v>59</v>
      </c>
      <c r="F10" s="17" t="s">
        <v>60</v>
      </c>
      <c r="G10" s="14">
        <v>4500000</v>
      </c>
      <c r="J10" s="33" t="s">
        <v>52</v>
      </c>
      <c r="K10" s="34" t="s">
        <v>78</v>
      </c>
    </row>
    <row r="11" spans="1:11" ht="21" customHeight="1" x14ac:dyDescent="0.3">
      <c r="A11" s="17">
        <f t="shared" si="1"/>
        <v>8</v>
      </c>
      <c r="B11" s="17">
        <v>8</v>
      </c>
      <c r="C11" s="17">
        <v>2</v>
      </c>
      <c r="D11" s="18">
        <v>2022</v>
      </c>
      <c r="E11" s="17" t="s">
        <v>65</v>
      </c>
      <c r="F11" s="17" t="s">
        <v>49</v>
      </c>
      <c r="G11" s="14">
        <v>1200000</v>
      </c>
      <c r="J11" s="33" t="s">
        <v>53</v>
      </c>
      <c r="K11" s="34" t="s">
        <v>77</v>
      </c>
    </row>
    <row r="12" spans="1:11" ht="21" customHeight="1" x14ac:dyDescent="0.3">
      <c r="A12" s="17">
        <f t="shared" si="1"/>
        <v>9</v>
      </c>
      <c r="B12" s="17">
        <v>8</v>
      </c>
      <c r="C12" s="17">
        <v>2</v>
      </c>
      <c r="D12" s="18">
        <v>2022</v>
      </c>
      <c r="E12" s="17" t="s">
        <v>98</v>
      </c>
      <c r="F12" s="17" t="s">
        <v>53</v>
      </c>
      <c r="G12" s="14">
        <v>8000000</v>
      </c>
      <c r="J12" s="33" t="s">
        <v>54</v>
      </c>
      <c r="K12" s="34" t="s">
        <v>76</v>
      </c>
    </row>
    <row r="13" spans="1:11" ht="21" customHeight="1" x14ac:dyDescent="0.3">
      <c r="A13" s="17">
        <f t="shared" si="1"/>
        <v>10</v>
      </c>
      <c r="B13" s="17">
        <v>10</v>
      </c>
      <c r="C13" s="17">
        <v>2</v>
      </c>
      <c r="D13" s="18">
        <v>2022</v>
      </c>
      <c r="E13" s="17" t="s">
        <v>66</v>
      </c>
      <c r="F13" s="17" t="s">
        <v>50</v>
      </c>
      <c r="G13" s="14">
        <v>1000000</v>
      </c>
      <c r="J13" s="33" t="s">
        <v>55</v>
      </c>
      <c r="K13" s="34" t="s">
        <v>75</v>
      </c>
    </row>
    <row r="14" spans="1:11" ht="21" customHeight="1" x14ac:dyDescent="0.3">
      <c r="A14" s="17">
        <f t="shared" si="1"/>
        <v>11</v>
      </c>
      <c r="B14" s="17">
        <v>19</v>
      </c>
      <c r="C14" s="17">
        <v>2</v>
      </c>
      <c r="D14" s="18">
        <v>2022</v>
      </c>
      <c r="E14" s="17" t="s">
        <v>67</v>
      </c>
      <c r="F14" s="17" t="s">
        <v>69</v>
      </c>
      <c r="G14" s="14">
        <v>2500000</v>
      </c>
      <c r="J14" s="33" t="s">
        <v>57</v>
      </c>
      <c r="K14" s="34" t="s">
        <v>74</v>
      </c>
    </row>
    <row r="15" spans="1:11" ht="21" customHeight="1" x14ac:dyDescent="0.3">
      <c r="A15" s="17">
        <f t="shared" si="1"/>
        <v>12</v>
      </c>
      <c r="B15" s="17">
        <v>5</v>
      </c>
      <c r="C15" s="17">
        <v>3</v>
      </c>
      <c r="D15" s="18">
        <v>2022</v>
      </c>
      <c r="E15" s="17" t="s">
        <v>7</v>
      </c>
      <c r="F15" s="17" t="s">
        <v>60</v>
      </c>
      <c r="G15" s="14">
        <v>4000000</v>
      </c>
      <c r="J15" s="33" t="s">
        <v>60</v>
      </c>
      <c r="K15" s="34" t="s">
        <v>72</v>
      </c>
    </row>
    <row r="16" spans="1:11" ht="21" customHeight="1" x14ac:dyDescent="0.3">
      <c r="A16" s="17">
        <f>ROW()-3</f>
        <v>13</v>
      </c>
      <c r="B16" s="17">
        <v>8</v>
      </c>
      <c r="C16" s="17">
        <v>3</v>
      </c>
      <c r="D16" s="18">
        <v>2022</v>
      </c>
      <c r="E16" s="17" t="s">
        <v>104</v>
      </c>
      <c r="F16" s="17" t="s">
        <v>52</v>
      </c>
      <c r="G16" s="14">
        <v>20000000</v>
      </c>
      <c r="J16" s="33" t="s">
        <v>69</v>
      </c>
      <c r="K16" s="34" t="s">
        <v>73</v>
      </c>
    </row>
    <row r="17" spans="1:7" ht="21" customHeight="1" x14ac:dyDescent="0.3">
      <c r="A17" s="17">
        <f t="shared" si="1"/>
        <v>14</v>
      </c>
      <c r="B17" s="17">
        <v>9</v>
      </c>
      <c r="C17" s="17">
        <v>3</v>
      </c>
      <c r="D17" s="18">
        <v>2022</v>
      </c>
      <c r="E17" s="17" t="s">
        <v>71</v>
      </c>
      <c r="F17" s="17" t="s">
        <v>49</v>
      </c>
      <c r="G17" s="14">
        <v>1200000</v>
      </c>
    </row>
    <row r="18" spans="1:7" ht="21" customHeight="1" x14ac:dyDescent="0.3">
      <c r="A18" s="17">
        <f t="shared" si="1"/>
        <v>15</v>
      </c>
      <c r="B18" s="17">
        <v>12</v>
      </c>
      <c r="C18" s="17">
        <v>3</v>
      </c>
      <c r="D18" s="18">
        <v>2022</v>
      </c>
      <c r="E18" s="17" t="s">
        <v>10</v>
      </c>
      <c r="F18" s="17" t="s">
        <v>53</v>
      </c>
      <c r="G18" s="14">
        <v>10000000</v>
      </c>
    </row>
    <row r="19" spans="1:7" ht="21" customHeight="1" x14ac:dyDescent="0.3">
      <c r="A19" s="12">
        <f>ROW()-3</f>
        <v>16</v>
      </c>
      <c r="B19" s="17">
        <v>12</v>
      </c>
      <c r="C19" s="17">
        <v>3</v>
      </c>
      <c r="D19" s="18">
        <v>2022</v>
      </c>
      <c r="E19" s="17" t="s">
        <v>10</v>
      </c>
      <c r="F19" s="17" t="s">
        <v>44</v>
      </c>
      <c r="G19" s="14">
        <v>500000</v>
      </c>
    </row>
    <row r="20" spans="1:7" ht="21" customHeight="1" x14ac:dyDescent="0.3">
      <c r="A20" s="17">
        <f>ROW()-3</f>
        <v>17</v>
      </c>
      <c r="B20" s="17">
        <v>12</v>
      </c>
      <c r="C20" s="17">
        <v>3</v>
      </c>
      <c r="D20" s="18">
        <v>2022</v>
      </c>
      <c r="E20" s="17" t="s">
        <v>10</v>
      </c>
      <c r="F20" s="17" t="s">
        <v>44</v>
      </c>
      <c r="G20" s="14">
        <v>5000000</v>
      </c>
    </row>
  </sheetData>
  <dataValidations count="1">
    <dataValidation type="list" allowBlank="1" showInputMessage="1" showErrorMessage="1" sqref="F4:F20" xr:uid="{3E6872B9-3D5B-42A1-9171-712D5A29B257}">
      <formula1>$J$1:$J$16</formula1>
    </dataValidation>
  </dataValidations>
  <pageMargins left="0.7" right="0.7" top="0.75" bottom="0.75" header="0.3" footer="0.3"/>
  <drawing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3D8E7-B67A-4775-860C-4848049A7B79}">
  <sheetPr>
    <tabColor rgb="FF00B050"/>
  </sheetPr>
  <dimension ref="A1:H9"/>
  <sheetViews>
    <sheetView showGridLines="0" zoomScaleNormal="100" workbookViewId="0">
      <pane xSplit="8" ySplit="2" topLeftCell="I3" activePane="bottomRight" state="frozen"/>
      <selection pane="topRight" activeCell="I1" sqref="I1"/>
      <selection pane="bottomLeft" activeCell="A3" sqref="A3"/>
      <selection pane="bottomRight"/>
    </sheetView>
  </sheetViews>
  <sheetFormatPr defaultRowHeight="21" customHeight="1" x14ac:dyDescent="0.3"/>
  <cols>
    <col min="5" max="5" width="22.6640625" bestFit="1" customWidth="1"/>
    <col min="6" max="6" width="13.44140625" bestFit="1" customWidth="1"/>
    <col min="7" max="7" width="12.88671875" bestFit="1" customWidth="1"/>
    <col min="8" max="8" width="26.109375" bestFit="1" customWidth="1"/>
  </cols>
  <sheetData>
    <row r="1" spans="1:8" ht="21" customHeight="1" x14ac:dyDescent="0.3">
      <c r="H1" t="s">
        <v>42</v>
      </c>
    </row>
    <row r="2" spans="1:8" ht="21" customHeight="1" x14ac:dyDescent="0.3">
      <c r="H2" s="26">
        <f>SUM(Table24567[Số Tiền])</f>
        <v>68000000</v>
      </c>
    </row>
    <row r="3" spans="1:8" ht="21" customHeight="1" x14ac:dyDescent="0.3">
      <c r="A3" s="15" t="s">
        <v>2</v>
      </c>
      <c r="B3" s="15" t="s">
        <v>3</v>
      </c>
      <c r="C3" s="15" t="s">
        <v>0</v>
      </c>
      <c r="D3" s="15" t="s">
        <v>1</v>
      </c>
      <c r="E3" s="15" t="s">
        <v>4</v>
      </c>
      <c r="F3" s="15" t="s">
        <v>19</v>
      </c>
      <c r="G3" s="15" t="s">
        <v>5</v>
      </c>
    </row>
    <row r="4" spans="1:8" ht="21" customHeight="1" x14ac:dyDescent="0.3">
      <c r="A4" s="17">
        <f t="shared" ref="A4:A9" si="0">ROW()-3</f>
        <v>1</v>
      </c>
      <c r="B4" s="17">
        <v>1</v>
      </c>
      <c r="C4" s="17">
        <v>1</v>
      </c>
      <c r="D4" s="17">
        <v>2022</v>
      </c>
      <c r="E4" s="21" t="s">
        <v>37</v>
      </c>
      <c r="F4" s="17" t="s">
        <v>36</v>
      </c>
      <c r="G4" s="14">
        <v>11000000</v>
      </c>
    </row>
    <row r="5" spans="1:8" ht="21" customHeight="1" x14ac:dyDescent="0.3">
      <c r="A5" s="17">
        <f t="shared" si="0"/>
        <v>2</v>
      </c>
      <c r="B5" s="17">
        <v>1</v>
      </c>
      <c r="C5" s="17">
        <v>2</v>
      </c>
      <c r="D5" s="17">
        <v>2022</v>
      </c>
      <c r="E5" s="21" t="s">
        <v>38</v>
      </c>
      <c r="F5" s="17" t="s">
        <v>36</v>
      </c>
      <c r="G5" s="14">
        <v>11000000</v>
      </c>
    </row>
    <row r="6" spans="1:8" ht="21" customHeight="1" x14ac:dyDescent="0.3">
      <c r="A6" s="17">
        <f t="shared" si="0"/>
        <v>3</v>
      </c>
      <c r="B6" s="17">
        <v>9</v>
      </c>
      <c r="C6" s="17">
        <v>2</v>
      </c>
      <c r="D6" s="17">
        <v>2022</v>
      </c>
      <c r="E6" s="21" t="s">
        <v>63</v>
      </c>
      <c r="F6" s="17" t="s">
        <v>64</v>
      </c>
      <c r="G6" s="14">
        <v>20000000</v>
      </c>
    </row>
    <row r="7" spans="1:8" ht="21" customHeight="1" x14ac:dyDescent="0.3">
      <c r="A7" s="17">
        <f t="shared" si="0"/>
        <v>4</v>
      </c>
      <c r="B7" s="17">
        <v>1</v>
      </c>
      <c r="C7" s="17">
        <v>3</v>
      </c>
      <c r="D7" s="17">
        <v>2022</v>
      </c>
      <c r="E7" s="21" t="s">
        <v>39</v>
      </c>
      <c r="F7" s="17" t="s">
        <v>36</v>
      </c>
      <c r="G7" s="14">
        <v>11500000</v>
      </c>
    </row>
    <row r="8" spans="1:8" ht="21" customHeight="1" x14ac:dyDescent="0.3">
      <c r="A8" s="17">
        <f t="shared" si="0"/>
        <v>5</v>
      </c>
      <c r="B8" s="17">
        <v>10</v>
      </c>
      <c r="C8" s="17">
        <v>3</v>
      </c>
      <c r="D8" s="17">
        <v>2022</v>
      </c>
      <c r="E8" s="17" t="s">
        <v>40</v>
      </c>
      <c r="F8" s="17" t="s">
        <v>41</v>
      </c>
      <c r="G8" s="14">
        <v>2500000</v>
      </c>
    </row>
    <row r="9" spans="1:8" ht="21" customHeight="1" x14ac:dyDescent="0.3">
      <c r="A9" s="17">
        <f t="shared" si="0"/>
        <v>6</v>
      </c>
      <c r="B9" s="17">
        <v>12</v>
      </c>
      <c r="C9" s="17">
        <v>3</v>
      </c>
      <c r="D9" s="17">
        <v>2022</v>
      </c>
      <c r="E9" s="17" t="s">
        <v>70</v>
      </c>
      <c r="F9" s="17" t="s">
        <v>64</v>
      </c>
      <c r="G9" s="14">
        <v>12000000</v>
      </c>
    </row>
  </sheetData>
  <phoneticPr fontId="6" type="noConversion"/>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CA81B-E0ED-4560-86AD-684CABA4DA33}">
  <sheetPr>
    <tabColor rgb="FF0070C0"/>
  </sheetPr>
  <dimension ref="A1:I6"/>
  <sheetViews>
    <sheetView showGridLines="0" zoomScaleNormal="100" workbookViewId="0">
      <pane xSplit="9" ySplit="3" topLeftCell="P4" activePane="bottomRight" state="frozen"/>
      <selection pane="topRight" activeCell="K1" sqref="K1"/>
      <selection pane="bottomLeft" activeCell="A4" sqref="A4"/>
      <selection pane="bottomRight"/>
    </sheetView>
  </sheetViews>
  <sheetFormatPr defaultRowHeight="21" customHeight="1" x14ac:dyDescent="0.3"/>
  <cols>
    <col min="1" max="1" width="8.5546875" bestFit="1" customWidth="1"/>
    <col min="2" max="2" width="9.88671875" bestFit="1" customWidth="1"/>
    <col min="3" max="3" width="10.88671875" bestFit="1" customWidth="1"/>
    <col min="4" max="4" width="9.44140625" bestFit="1" customWidth="1"/>
    <col min="5" max="5" width="22.6640625" bestFit="1" customWidth="1"/>
    <col min="6" max="6" width="11.88671875" bestFit="1" customWidth="1"/>
    <col min="7" max="7" width="12.88671875" bestFit="1" customWidth="1"/>
    <col min="8" max="8" width="15.44140625" bestFit="1" customWidth="1"/>
    <col min="9" max="9" width="21.5546875" bestFit="1" customWidth="1"/>
  </cols>
  <sheetData>
    <row r="1" spans="1:9" ht="21" customHeight="1" x14ac:dyDescent="0.3">
      <c r="I1" s="23" t="s">
        <v>25</v>
      </c>
    </row>
    <row r="2" spans="1:9" ht="21" customHeight="1" x14ac:dyDescent="0.3">
      <c r="I2" s="26">
        <f>SUM(Table2456[Số Tiền])</f>
        <v>64000000</v>
      </c>
    </row>
    <row r="3" spans="1:9" ht="21" customHeight="1" x14ac:dyDescent="0.3">
      <c r="A3" s="41" t="s">
        <v>2</v>
      </c>
      <c r="B3" s="41" t="s">
        <v>3</v>
      </c>
      <c r="C3" s="41" t="s">
        <v>0</v>
      </c>
      <c r="D3" s="41" t="s">
        <v>1</v>
      </c>
      <c r="E3" s="41" t="s">
        <v>4</v>
      </c>
      <c r="F3" s="41" t="s">
        <v>19</v>
      </c>
      <c r="G3" s="41" t="s">
        <v>5</v>
      </c>
      <c r="H3" s="41" t="s">
        <v>20</v>
      </c>
    </row>
    <row r="4" spans="1:9" ht="21" customHeight="1" x14ac:dyDescent="0.3">
      <c r="A4" s="11">
        <f t="shared" ref="A4" si="0">ROW()-3</f>
        <v>1</v>
      </c>
      <c r="B4" s="11">
        <v>20</v>
      </c>
      <c r="C4" s="11">
        <v>1</v>
      </c>
      <c r="D4" s="12">
        <v>2022</v>
      </c>
      <c r="E4" s="11" t="s">
        <v>23</v>
      </c>
      <c r="F4" s="11" t="s">
        <v>21</v>
      </c>
      <c r="G4" s="13">
        <v>30000000</v>
      </c>
      <c r="H4" s="13">
        <v>38000000</v>
      </c>
    </row>
    <row r="5" spans="1:9" ht="21" customHeight="1" x14ac:dyDescent="0.3">
      <c r="A5" s="12">
        <f>ROW()-3</f>
        <v>2</v>
      </c>
      <c r="B5" s="12">
        <v>10</v>
      </c>
      <c r="C5" s="12">
        <v>2</v>
      </c>
      <c r="D5" s="12">
        <v>2022</v>
      </c>
      <c r="E5" s="12" t="s">
        <v>24</v>
      </c>
      <c r="F5" s="12" t="s">
        <v>22</v>
      </c>
      <c r="G5" s="40">
        <v>14000000</v>
      </c>
      <c r="H5" s="40">
        <v>20000000</v>
      </c>
    </row>
    <row r="6" spans="1:9" ht="21" customHeight="1" x14ac:dyDescent="0.3">
      <c r="A6" s="12">
        <f>ROW()-3</f>
        <v>3</v>
      </c>
      <c r="B6" s="12">
        <v>8</v>
      </c>
      <c r="C6" s="12">
        <v>3</v>
      </c>
      <c r="D6" s="12">
        <v>2022</v>
      </c>
      <c r="E6" s="12" t="s">
        <v>104</v>
      </c>
      <c r="F6" s="12" t="s">
        <v>105</v>
      </c>
      <c r="G6" s="40">
        <v>20000000</v>
      </c>
      <c r="H6" s="40">
        <v>19900000</v>
      </c>
    </row>
  </sheetData>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DEFD8-F96E-4638-A3CE-1D4D4ECEC3D0}">
  <sheetPr>
    <tabColor rgb="FFFF0000"/>
  </sheetPr>
  <dimension ref="A1:I5"/>
  <sheetViews>
    <sheetView showGridLines="0" zoomScaleNormal="100" workbookViewId="0">
      <pane xSplit="9" ySplit="3" topLeftCell="J4" activePane="bottomRight" state="frozen"/>
      <selection pane="topRight" activeCell="K1" sqref="K1"/>
      <selection pane="bottomLeft" activeCell="A4" sqref="A4"/>
      <selection pane="bottomRight" activeCell="H15" sqref="H15"/>
    </sheetView>
  </sheetViews>
  <sheetFormatPr defaultRowHeight="21" customHeight="1" x14ac:dyDescent="0.3"/>
  <cols>
    <col min="1" max="1" width="8.5546875" bestFit="1" customWidth="1"/>
    <col min="2" max="2" width="9.88671875" bestFit="1" customWidth="1"/>
    <col min="3" max="3" width="10.88671875" bestFit="1" customWidth="1"/>
    <col min="4" max="4" width="9.44140625" bestFit="1" customWidth="1"/>
    <col min="5" max="5" width="14.5546875" customWidth="1"/>
    <col min="6" max="6" width="12.6640625" bestFit="1" customWidth="1"/>
    <col min="7" max="7" width="12.44140625" bestFit="1" customWidth="1"/>
    <col min="8" max="8" width="14.6640625" bestFit="1" customWidth="1"/>
    <col min="9" max="9" width="22.5546875" bestFit="1" customWidth="1"/>
  </cols>
  <sheetData>
    <row r="1" spans="1:9" ht="21" customHeight="1" x14ac:dyDescent="0.3">
      <c r="I1" s="23" t="s">
        <v>26</v>
      </c>
    </row>
    <row r="2" spans="1:9" ht="21" customHeight="1" x14ac:dyDescent="0.3">
      <c r="I2" s="26">
        <f>SUM(Table245[Số Tiền])</f>
        <v>7</v>
      </c>
    </row>
    <row r="3" spans="1:9" ht="21" customHeight="1" x14ac:dyDescent="0.3">
      <c r="A3" s="15" t="s">
        <v>2</v>
      </c>
      <c r="B3" s="15" t="s">
        <v>3</v>
      </c>
      <c r="C3" s="15" t="s">
        <v>0</v>
      </c>
      <c r="D3" s="15" t="s">
        <v>1</v>
      </c>
      <c r="E3" s="15" t="s">
        <v>4</v>
      </c>
      <c r="F3" s="15" t="s">
        <v>12</v>
      </c>
      <c r="G3" s="15" t="s">
        <v>5</v>
      </c>
      <c r="H3" s="15" t="s">
        <v>11</v>
      </c>
    </row>
    <row r="4" spans="1:9" ht="21" customHeight="1" x14ac:dyDescent="0.3">
      <c r="A4" s="21">
        <f t="shared" ref="A4:A5" si="0">ROW()-3</f>
        <v>1</v>
      </c>
      <c r="B4" s="21">
        <v>9</v>
      </c>
      <c r="C4" s="21">
        <v>2</v>
      </c>
      <c r="D4" s="18">
        <v>2022</v>
      </c>
      <c r="E4" s="21" t="s">
        <v>15</v>
      </c>
      <c r="F4" s="21" t="s">
        <v>16</v>
      </c>
      <c r="G4" s="22">
        <v>4</v>
      </c>
      <c r="H4" s="20">
        <v>0.04</v>
      </c>
    </row>
    <row r="5" spans="1:9" ht="21" customHeight="1" x14ac:dyDescent="0.3">
      <c r="A5" s="11">
        <f t="shared" si="0"/>
        <v>2</v>
      </c>
      <c r="B5" s="11">
        <v>12</v>
      </c>
      <c r="C5" s="11">
        <v>3</v>
      </c>
      <c r="D5" s="12">
        <v>2022</v>
      </c>
      <c r="E5" s="11" t="s">
        <v>18</v>
      </c>
      <c r="F5" s="11" t="s">
        <v>17</v>
      </c>
      <c r="G5" s="13">
        <v>3</v>
      </c>
      <c r="H5" s="19">
        <v>0.05</v>
      </c>
    </row>
  </sheetData>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A4966-2B74-443B-8228-41D99438B3A0}">
  <sheetPr>
    <tabColor rgb="FF92D050"/>
  </sheetPr>
  <dimension ref="A1:I6"/>
  <sheetViews>
    <sheetView showGridLines="0" zoomScaleNormal="100" workbookViewId="0">
      <pane xSplit="9" ySplit="3" topLeftCell="J4" activePane="bottomRight" state="frozen"/>
      <selection pane="topRight" activeCell="J1" sqref="J1"/>
      <selection pane="bottomLeft" activeCell="A4" sqref="A4"/>
      <selection pane="bottomRight"/>
    </sheetView>
  </sheetViews>
  <sheetFormatPr defaultRowHeight="21" customHeight="1" x14ac:dyDescent="0.3"/>
  <cols>
    <col min="1" max="1" width="8.5546875" bestFit="1" customWidth="1"/>
    <col min="2" max="2" width="9.88671875" bestFit="1" customWidth="1"/>
    <col min="3" max="3" width="10.88671875" bestFit="1" customWidth="1"/>
    <col min="4" max="4" width="9.44140625" bestFit="1" customWidth="1"/>
    <col min="5" max="5" width="13.44140625" bestFit="1" customWidth="1"/>
    <col min="6" max="6" width="13.44140625" customWidth="1"/>
    <col min="7" max="7" width="12.88671875" customWidth="1"/>
    <col min="8" max="8" width="14.6640625" bestFit="1" customWidth="1"/>
    <col min="9" max="9" width="19.6640625" bestFit="1" customWidth="1"/>
  </cols>
  <sheetData>
    <row r="1" spans="1:9" ht="21" customHeight="1" x14ac:dyDescent="0.3">
      <c r="I1" s="25" t="s">
        <v>27</v>
      </c>
    </row>
    <row r="2" spans="1:9" ht="21" customHeight="1" x14ac:dyDescent="0.3">
      <c r="I2" s="24">
        <f>SUM(Table24[Số Tiền])</f>
        <v>24000000</v>
      </c>
    </row>
    <row r="3" spans="1:9" ht="21" customHeight="1" x14ac:dyDescent="0.3">
      <c r="A3" s="15" t="s">
        <v>2</v>
      </c>
      <c r="B3" s="15" t="s">
        <v>3</v>
      </c>
      <c r="C3" s="15" t="s">
        <v>0</v>
      </c>
      <c r="D3" s="15" t="s">
        <v>1</v>
      </c>
      <c r="E3" s="15" t="s">
        <v>4</v>
      </c>
      <c r="F3" s="15" t="s">
        <v>12</v>
      </c>
      <c r="G3" s="15" t="s">
        <v>5</v>
      </c>
      <c r="H3" s="15" t="s">
        <v>11</v>
      </c>
    </row>
    <row r="4" spans="1:9" ht="21" customHeight="1" x14ac:dyDescent="0.3">
      <c r="A4" s="21">
        <f t="shared" ref="A4:A6" si="0">ROW()-3</f>
        <v>1</v>
      </c>
      <c r="B4" s="21">
        <v>8</v>
      </c>
      <c r="C4" s="21">
        <v>1</v>
      </c>
      <c r="D4" s="18">
        <v>2022</v>
      </c>
      <c r="E4" s="21" t="s">
        <v>9</v>
      </c>
      <c r="F4" s="21" t="s">
        <v>13</v>
      </c>
      <c r="G4" s="22">
        <v>6000000</v>
      </c>
      <c r="H4" s="20">
        <v>0.03</v>
      </c>
    </row>
    <row r="5" spans="1:9" ht="21" customHeight="1" x14ac:dyDescent="0.3">
      <c r="A5" s="21">
        <f>ROW()-3</f>
        <v>2</v>
      </c>
      <c r="B5" s="21">
        <v>8</v>
      </c>
      <c r="C5" s="21">
        <v>2</v>
      </c>
      <c r="D5" s="18">
        <v>2022</v>
      </c>
      <c r="E5" s="21" t="s">
        <v>98</v>
      </c>
      <c r="F5" s="21" t="s">
        <v>99</v>
      </c>
      <c r="G5" s="22">
        <v>8000000</v>
      </c>
      <c r="H5" s="20">
        <v>0</v>
      </c>
    </row>
    <row r="6" spans="1:9" ht="21" customHeight="1" x14ac:dyDescent="0.3">
      <c r="A6" s="11">
        <f t="shared" si="0"/>
        <v>3</v>
      </c>
      <c r="B6" s="11">
        <v>9</v>
      </c>
      <c r="C6" s="11">
        <v>3</v>
      </c>
      <c r="D6" s="12">
        <v>2022</v>
      </c>
      <c r="E6" s="11" t="s">
        <v>10</v>
      </c>
      <c r="F6" s="11" t="s">
        <v>14</v>
      </c>
      <c r="G6" s="22">
        <v>10000000</v>
      </c>
      <c r="H6" s="19">
        <v>0.02</v>
      </c>
    </row>
  </sheetData>
  <pageMargins left="0.7" right="0.7" top="0.75" bottom="0.75" header="0.3" footer="0.3"/>
  <pageSetup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C2683-92B6-47BC-B014-4805F05058AA}">
  <sheetPr>
    <tabColor rgb="FF0070C0"/>
  </sheetPr>
  <dimension ref="A1:H9"/>
  <sheetViews>
    <sheetView showGridLines="0" zoomScaleNormal="100" workbookViewId="0">
      <pane xSplit="8" ySplit="3" topLeftCell="I4" activePane="bottomRight" state="frozen"/>
      <selection pane="topRight" activeCell="J1" sqref="J1"/>
      <selection pane="bottomLeft" activeCell="A4" sqref="A4"/>
      <selection pane="bottomRight"/>
    </sheetView>
  </sheetViews>
  <sheetFormatPr defaultColWidth="9.109375" defaultRowHeight="21" customHeight="1" x14ac:dyDescent="0.3"/>
  <cols>
    <col min="1" max="1" width="8.5546875" style="7" bestFit="1" customWidth="1"/>
    <col min="2" max="2" width="9.88671875" style="8" bestFit="1" customWidth="1"/>
    <col min="3" max="3" width="10.88671875" style="8" bestFit="1" customWidth="1"/>
    <col min="4" max="4" width="9.44140625" style="8" bestFit="1" customWidth="1"/>
    <col min="5" max="5" width="23.33203125" style="8" bestFit="1" customWidth="1"/>
    <col min="6" max="6" width="10.88671875" style="8" bestFit="1" customWidth="1"/>
    <col min="7" max="7" width="14.5546875" style="9" customWidth="1"/>
    <col min="8" max="8" width="21.109375" style="7" bestFit="1" customWidth="1"/>
    <col min="9" max="9" width="23.109375" style="7" customWidth="1"/>
    <col min="10" max="16384" width="9.109375" style="7"/>
  </cols>
  <sheetData>
    <row r="1" spans="1:8" ht="21" customHeight="1" x14ac:dyDescent="0.3">
      <c r="H1" s="27" t="s">
        <v>8</v>
      </c>
    </row>
    <row r="2" spans="1:8" ht="21" customHeight="1" x14ac:dyDescent="0.3">
      <c r="H2" s="28">
        <f>SUM(Table2[Số Tiền])</f>
        <v>13500000</v>
      </c>
    </row>
    <row r="3" spans="1:8" ht="21" customHeight="1" x14ac:dyDescent="0.3">
      <c r="A3" s="3" t="s">
        <v>2</v>
      </c>
      <c r="B3" s="6" t="s">
        <v>3</v>
      </c>
      <c r="C3" s="4" t="s">
        <v>0</v>
      </c>
      <c r="D3" s="4" t="s">
        <v>1</v>
      </c>
      <c r="E3" s="16" t="s">
        <v>4</v>
      </c>
      <c r="F3" s="39" t="s">
        <v>100</v>
      </c>
      <c r="G3" s="5" t="s">
        <v>5</v>
      </c>
    </row>
    <row r="4" spans="1:8" ht="21" customHeight="1" x14ac:dyDescent="0.3">
      <c r="A4" s="11">
        <f t="shared" ref="A4:A6" si="0">ROW()-3</f>
        <v>1</v>
      </c>
      <c r="B4" s="11">
        <v>5</v>
      </c>
      <c r="C4" s="11">
        <v>1</v>
      </c>
      <c r="D4" s="12">
        <v>2022</v>
      </c>
      <c r="E4" s="11" t="s">
        <v>6</v>
      </c>
      <c r="F4" s="11" t="s">
        <v>101</v>
      </c>
      <c r="G4" s="13">
        <v>5000000</v>
      </c>
    </row>
    <row r="5" spans="1:8" ht="21" customHeight="1" x14ac:dyDescent="0.3">
      <c r="A5" s="11">
        <f t="shared" si="0"/>
        <v>2</v>
      </c>
      <c r="B5" s="11">
        <v>5</v>
      </c>
      <c r="C5" s="11">
        <v>2</v>
      </c>
      <c r="D5" s="12">
        <v>2022</v>
      </c>
      <c r="E5" s="11" t="s">
        <v>59</v>
      </c>
      <c r="F5" s="11" t="s">
        <v>102</v>
      </c>
      <c r="G5" s="13">
        <v>4500000</v>
      </c>
    </row>
    <row r="6" spans="1:8" ht="21" customHeight="1" x14ac:dyDescent="0.3">
      <c r="A6" s="11">
        <f t="shared" si="0"/>
        <v>3</v>
      </c>
      <c r="B6" s="11">
        <v>5</v>
      </c>
      <c r="C6" s="11">
        <v>3</v>
      </c>
      <c r="D6" s="12">
        <v>2022</v>
      </c>
      <c r="E6" s="11" t="s">
        <v>7</v>
      </c>
      <c r="F6" s="11" t="s">
        <v>103</v>
      </c>
      <c r="G6" s="13">
        <v>4000000</v>
      </c>
    </row>
    <row r="9" spans="1:8" ht="21" customHeight="1" x14ac:dyDescent="0.3">
      <c r="H9" s="10"/>
    </row>
  </sheetData>
  <phoneticPr fontId="6" type="noConversion"/>
  <conditionalFormatting sqref="D3">
    <cfRule type="dataBar" priority="3">
      <dataBar>
        <cfvo type="min"/>
        <cfvo type="max"/>
        <color rgb="FF63C384"/>
      </dataBar>
      <extLst>
        <ext xmlns:x14="http://schemas.microsoft.com/office/spreadsheetml/2009/9/main" uri="{B025F937-C7B1-47D3-B67F-A62EFF666E3E}">
          <x14:id>{1493B028-7D50-4E6C-B3C1-36848F82A5A2}</x14:id>
        </ext>
      </extLst>
    </cfRule>
  </conditionalFormatting>
  <conditionalFormatting sqref="E3:F3">
    <cfRule type="dataBar" priority="2">
      <dataBar>
        <cfvo type="min"/>
        <cfvo type="max"/>
        <color rgb="FF638EC6"/>
      </dataBar>
      <extLst>
        <ext xmlns:x14="http://schemas.microsoft.com/office/spreadsheetml/2009/9/main" uri="{B025F937-C7B1-47D3-B67F-A62EFF666E3E}">
          <x14:id>{DD74CF2B-08B7-4533-AAD2-1EE3D7784172}</x14:id>
        </ext>
      </extLst>
    </cfRule>
  </conditionalFormatting>
  <pageMargins left="0.7" right="0.7" top="0.75" bottom="0.75" header="0.3" footer="0.3"/>
  <pageSetup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493B028-7D50-4E6C-B3C1-36848F82A5A2}">
            <x14:dataBar minLength="0" maxLength="100" border="1" negativeBarBorderColorSameAsPositive="0">
              <x14:cfvo type="autoMin"/>
              <x14:cfvo type="autoMax"/>
              <x14:borderColor rgb="FF63C384"/>
              <x14:negativeFillColor rgb="FFFF0000"/>
              <x14:negativeBorderColor rgb="FFFF0000"/>
              <x14:axisColor rgb="FF000000"/>
            </x14:dataBar>
          </x14:cfRule>
          <xm:sqref>D3</xm:sqref>
        </x14:conditionalFormatting>
        <x14:conditionalFormatting xmlns:xm="http://schemas.microsoft.com/office/excel/2006/main">
          <x14:cfRule type="dataBar" id="{DD74CF2B-08B7-4533-AAD2-1EE3D7784172}">
            <x14:dataBar minLength="0" maxLength="100" border="1" negativeBarBorderColorSameAsPositive="0">
              <x14:cfvo type="autoMin"/>
              <x14:cfvo type="autoMax"/>
              <x14:borderColor rgb="FF638EC6"/>
              <x14:negativeFillColor rgb="FFFF0000"/>
              <x14:negativeBorderColor rgb="FFFF0000"/>
              <x14:axisColor rgb="FF000000"/>
            </x14:dataBar>
          </x14:cfRule>
          <xm:sqref>E3:F3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HOME</vt:lpstr>
      <vt:lpstr>Tong Hop</vt:lpstr>
      <vt:lpstr>Khoan chi</vt:lpstr>
      <vt:lpstr>Khoan thu</vt:lpstr>
      <vt:lpstr>Khoan dau tu</vt:lpstr>
      <vt:lpstr>Khoan di vay</vt:lpstr>
      <vt:lpstr>Khoan cho vay</vt:lpstr>
      <vt:lpstr>Khoan tiet kiem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 Hoc Sieu Toc</dc:creator>
  <cp:lastModifiedBy>ADMIN</cp:lastModifiedBy>
  <cp:lastPrinted>2022-03-10T12:11:24Z</cp:lastPrinted>
  <dcterms:created xsi:type="dcterms:W3CDTF">2015-06-05T18:17:20Z</dcterms:created>
  <dcterms:modified xsi:type="dcterms:W3CDTF">2023-08-14T22:34:34Z</dcterms:modified>
</cp:coreProperties>
</file>